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defaultThemeVersion="124226"/>
  <xr:revisionPtr revIDLastSave="0" documentId="13_ncr:1_{A7E590BD-60BE-4915-B515-D2D02676CDD1}" xr6:coauthVersionLast="45" xr6:coauthVersionMax="45" xr10:uidLastSave="{00000000-0000-0000-0000-000000000000}"/>
  <bookViews>
    <workbookView xWindow="1275" yWindow="-120" windowWidth="27645" windowHeight="16440" tabRatio="798" activeTab="1" xr2:uid="{00000000-000D-0000-FFFF-FFFF00000000}"/>
  </bookViews>
  <sheets>
    <sheet name="Currencies" sheetId="28" r:id="rId1"/>
    <sheet name="Injection Moulding " sheetId="7" r:id="rId2"/>
    <sheet name="Addtional" sheetId="29" r:id="rId3"/>
    <sheet name="Sheet1" sheetId="23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_0">#REF!</definedName>
    <definedName name="_2_00">#REF!</definedName>
    <definedName name="_3_000">#REF!</definedName>
    <definedName name="act_cur_pl">'[1]4-1a'!$C$59:$N$88</definedName>
    <definedName name="act_sum_pl">'[1]4-1a'!$Q$59:$AB$88</definedName>
    <definedName name="ACT_SumPL">[2]Rpt_Actual!$G$9:$R$107</definedName>
    <definedName name="Backliner_grade">[3]Vaihtoehdot!$H$2:$H$35</definedName>
    <definedName name="Backliner_grammage">[3]Vaihtoehdot!$I$2:$I$35</definedName>
    <definedName name="BRL">Currencies!#REF!</definedName>
    <definedName name="bud_cur_pl">'[1]4-1b'!$C$61:$N$90</definedName>
    <definedName name="bud_sum_pl">'[1]4-1b'!$Q$61:$AB$90</definedName>
    <definedName name="CHF">Currencies!#REF!</definedName>
    <definedName name="CNY">Currencies!#REF!</definedName>
    <definedName name="D07CUR">#REF!</definedName>
    <definedName name="D07SUM">#REF!</definedName>
    <definedName name="D09SUM">#REF!</definedName>
    <definedName name="Flute">#REF!</definedName>
    <definedName name="Fluting_grade">[3]Vaihtoehdot!$F$2:$F$35</definedName>
    <definedName name="Fluting_grammage">[3]Vaihtoehdot!$G$2:$G$35</definedName>
    <definedName name="Gluing_type">#REF!</definedName>
    <definedName name="HBS08CUR">#REF!</definedName>
    <definedName name="HBS08SUM">#REF!</definedName>
    <definedName name="Ink_type">#REF!</definedName>
    <definedName name="INR">Currencies!#REF!</definedName>
    <definedName name="JPY">Currencies!#REF!</definedName>
    <definedName name="KRW">Currencies!#REF!</definedName>
    <definedName name="lmthcode">[1]index!$K$12</definedName>
    <definedName name="ly_cur_bal">'[1]4-1c'!$C$5:$N$58</definedName>
    <definedName name="ly_cur_pl">'[1]4-1c'!$C$61:$N$90</definedName>
    <definedName name="ly_sum_pl">'[1]4-1c'!$Q$61:$AB$90</definedName>
    <definedName name="M_days">[1]index!#REF!</definedName>
    <definedName name="M_days_LY">[1]index!#REF!</definedName>
    <definedName name="mthcode">'[4]2010 1-2 BS'!$T$5</definedName>
    <definedName name="mthcodes">'[5]07balance sheet(Inpac Int.)'!$Q$5</definedName>
    <definedName name="MXN">Currencies!#REF!</definedName>
    <definedName name="precentage_run">#REF!</definedName>
    <definedName name="Producing_unit">#REF!</definedName>
    <definedName name="Run">#REF!</definedName>
    <definedName name="SEK">Currencies!#REF!</definedName>
    <definedName name="Selling_unit">#REF!</definedName>
    <definedName name="set_up">#REF!</definedName>
    <definedName name="Set_up_per_job">#REF!</definedName>
    <definedName name="ssss">[5]达旺斯07!$C$5:$O$186</definedName>
    <definedName name="test">#REF!</definedName>
    <definedName name="Topliner_grade">[3]Vaihtoehdot!$D$2:$D$35</definedName>
    <definedName name="Topliner_grammage">[3]Vaihtoehdot!$E$2:$E$35</definedName>
    <definedName name="union08cur">#REF!</definedName>
    <definedName name="union08sum">#REF!</definedName>
    <definedName name="USD">Currencies!#REF!</definedName>
    <definedName name="xxxx">#REF!</definedName>
    <definedName name="柜型">#REF!</definedName>
    <definedName name="产成品成本分配">#REF!</definedName>
    <definedName name="产成品入库单22">#REF!</definedName>
    <definedName name="成品入库">#REF!</definedName>
    <definedName name="原料出库">#REF!</definedName>
    <definedName name="入">#REF!</definedName>
    <definedName name="入库单">#REF!</definedName>
    <definedName name="出库">'[6] '!$A$1:$J$984</definedName>
    <definedName name="品">'[7]08balance sheet(Inpac Int.)'!$Q$5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0" i="7" l="1"/>
  <c r="U7" i="7" l="1"/>
  <c r="J17" i="7" l="1"/>
  <c r="J16" i="7"/>
  <c r="J15" i="7"/>
  <c r="J14" i="7"/>
  <c r="J13" i="7"/>
  <c r="J12" i="7"/>
  <c r="J11" i="7"/>
  <c r="J10" i="7"/>
  <c r="J9" i="7"/>
  <c r="J8" i="7"/>
  <c r="J7" i="7"/>
  <c r="Y9" i="7" l="1"/>
  <c r="Y10" i="7"/>
  <c r="Y11" i="7"/>
  <c r="Y12" i="7"/>
  <c r="Y13" i="7"/>
  <c r="Y14" i="7"/>
  <c r="Y15" i="7"/>
  <c r="Y16" i="7"/>
  <c r="Y17" i="7"/>
  <c r="Y8" i="7"/>
  <c r="Y7" i="7"/>
  <c r="O13" i="7" l="1"/>
  <c r="O8" i="7"/>
  <c r="O9" i="7"/>
  <c r="O10" i="7"/>
  <c r="O11" i="7"/>
  <c r="O12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U9" i="7" l="1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8" i="7"/>
  <c r="J18" i="7"/>
  <c r="J19" i="7"/>
  <c r="J20" i="7"/>
  <c r="J21" i="7"/>
  <c r="J22" i="7"/>
  <c r="J23" i="7"/>
  <c r="J24" i="7"/>
  <c r="J25" i="7"/>
  <c r="J26" i="7"/>
  <c r="J27" i="7"/>
  <c r="J28" i="7"/>
  <c r="J29" i="7"/>
  <c r="AB10" i="7" l="1"/>
  <c r="AD10" i="7" s="1"/>
  <c r="AF10" i="7" s="1"/>
  <c r="AB8" i="7"/>
  <c r="AD8" i="7" s="1"/>
  <c r="AB17" i="7"/>
  <c r="AB13" i="7"/>
  <c r="AB14" i="7"/>
  <c r="AB9" i="7"/>
  <c r="AB15" i="7"/>
  <c r="AB11" i="7"/>
  <c r="AB16" i="7"/>
  <c r="AB12" i="7"/>
  <c r="AF8" i="7" l="1"/>
  <c r="AD12" i="7"/>
  <c r="AF12" i="7" s="1"/>
  <c r="AD17" i="7"/>
  <c r="AF17" i="7" s="1"/>
  <c r="AD16" i="7"/>
  <c r="AF16" i="7" s="1"/>
  <c r="AD15" i="7"/>
  <c r="AF15" i="7" s="1"/>
  <c r="AD14" i="7"/>
  <c r="AF14" i="7" s="1"/>
  <c r="AD13" i="7"/>
  <c r="AF13" i="7" s="1"/>
  <c r="AD11" i="7"/>
  <c r="AF11" i="7" s="1"/>
  <c r="AD9" i="7"/>
  <c r="AF9" i="7" s="1"/>
  <c r="AH10" i="7" l="1"/>
  <c r="AH8" i="7"/>
  <c r="AH13" i="7"/>
  <c r="AH12" i="7"/>
  <c r="AH17" i="7"/>
  <c r="AH16" i="7"/>
  <c r="AH14" i="7"/>
  <c r="AH11" i="7"/>
  <c r="AH15" i="7" l="1"/>
  <c r="AH9" i="7"/>
  <c r="O7" i="7" l="1"/>
  <c r="AB7" i="7" s="1"/>
  <c r="AD7" i="7" l="1"/>
  <c r="AF7" i="7" s="1"/>
  <c r="AH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만든 이</author>
  </authors>
  <commentList>
    <comment ref="C5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BAT BOM parts #
</t>
        </r>
      </text>
    </comment>
    <comment ref="T6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BAT:
</t>
        </r>
        <r>
          <rPr>
            <sz val="9"/>
            <color indexed="81"/>
            <rFont val="Tahoma"/>
            <family val="2"/>
          </rPr>
          <t>Hourly Estimated Cost to operate Moulding System, which include but not limited to:
Equipment depreciation cost (press + mtl handling equipment+resin system), IDL, maintenance cost, energy, etc.
Rate should not include building cost.  This cost should be part of Corp Expenses</t>
        </r>
      </text>
    </comment>
    <comment ref="X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BAT:</t>
        </r>
        <r>
          <rPr>
            <sz val="9"/>
            <color indexed="81"/>
            <rFont val="Tahoma"/>
            <family val="2"/>
          </rPr>
          <t xml:space="preserve">
Covers effective available running time of press. Covers such as downtime for maintenace, colour change, etc.</t>
        </r>
      </text>
    </comment>
  </commentList>
</comments>
</file>

<file path=xl/sharedStrings.xml><?xml version="1.0" encoding="utf-8"?>
<sst xmlns="http://schemas.openxmlformats.org/spreadsheetml/2006/main" count="222" uniqueCount="152">
  <si>
    <t>Graphite</t>
  </si>
  <si>
    <t>Subtotal</t>
  </si>
  <si>
    <t>Part1</t>
  </si>
  <si>
    <t>Part2</t>
  </si>
  <si>
    <t>Part3</t>
  </si>
  <si>
    <t>Part4</t>
  </si>
  <si>
    <t>Part5</t>
  </si>
  <si>
    <t>Part6</t>
  </si>
  <si>
    <t>Part7</t>
  </si>
  <si>
    <t>Part8</t>
  </si>
  <si>
    <t>Part9</t>
  </si>
  <si>
    <t>Part10</t>
  </si>
  <si>
    <t>Part11</t>
  </si>
  <si>
    <t>Part12</t>
  </si>
  <si>
    <t>Part13</t>
  </si>
  <si>
    <t>Part14</t>
  </si>
  <si>
    <t>SKD61</t>
  </si>
  <si>
    <t>KP4M</t>
  </si>
  <si>
    <t>S55C</t>
  </si>
  <si>
    <t>NAK80</t>
  </si>
  <si>
    <t>Soft</t>
  </si>
  <si>
    <t>Starbox</t>
  </si>
  <si>
    <t>Mid hard</t>
  </si>
  <si>
    <t>Hardeness</t>
  </si>
  <si>
    <t>Less hardess</t>
  </si>
  <si>
    <t>Heated steel</t>
  </si>
  <si>
    <t>50kg</t>
  </si>
  <si>
    <t>Copper</t>
  </si>
  <si>
    <t>RMB</t>
  </si>
  <si>
    <t>Part15</t>
  </si>
  <si>
    <t>Part16</t>
  </si>
  <si>
    <t>Part17</t>
  </si>
  <si>
    <t>Part18</t>
  </si>
  <si>
    <t>Part19</t>
  </si>
  <si>
    <t>Part20</t>
  </si>
  <si>
    <t>Part21</t>
  </si>
  <si>
    <t>Part22</t>
  </si>
  <si>
    <t>Part23</t>
  </si>
  <si>
    <t>ABS+PC</t>
  </si>
  <si>
    <t>ABS</t>
  </si>
  <si>
    <t>PC</t>
  </si>
  <si>
    <t>PA6</t>
  </si>
  <si>
    <t>PA66</t>
  </si>
  <si>
    <t>PA+GF</t>
  </si>
  <si>
    <t>PBT+GF</t>
  </si>
  <si>
    <t>TPU</t>
  </si>
  <si>
    <t>TPE</t>
  </si>
  <si>
    <t>PP</t>
  </si>
  <si>
    <t>PVC</t>
  </si>
  <si>
    <t>PMMA</t>
  </si>
  <si>
    <t>POM</t>
  </si>
  <si>
    <t>SAN</t>
  </si>
  <si>
    <t>PPO</t>
  </si>
  <si>
    <t>PPS</t>
  </si>
  <si>
    <t>PET</t>
  </si>
  <si>
    <t>EVA</t>
  </si>
  <si>
    <t>PEEK</t>
  </si>
  <si>
    <t>TITAN</t>
  </si>
  <si>
    <t>Etc.</t>
  </si>
  <si>
    <t>SKH51</t>
  </si>
  <si>
    <t>SUJ2</t>
  </si>
  <si>
    <t>SKS3</t>
  </si>
  <si>
    <t>S45C</t>
  </si>
  <si>
    <t>SK3</t>
  </si>
  <si>
    <t>other</t>
  </si>
  <si>
    <t>OKUMA</t>
  </si>
  <si>
    <t>MAKINO</t>
  </si>
  <si>
    <t>MIKRON</t>
  </si>
  <si>
    <t>OPS Ingersoll</t>
  </si>
  <si>
    <t>Roders</t>
  </si>
  <si>
    <t>GENTIGER</t>
  </si>
  <si>
    <t>YASDA</t>
  </si>
  <si>
    <t>CNC</t>
  </si>
  <si>
    <t>MITSUBISHI</t>
  </si>
  <si>
    <t>SODICK</t>
  </si>
  <si>
    <t>EDM</t>
  </si>
  <si>
    <t>AGIE Charmilles</t>
  </si>
  <si>
    <t>Wire</t>
  </si>
  <si>
    <t>Dril</t>
  </si>
  <si>
    <t>Currency Reference Rates for Component Suppliers</t>
  </si>
  <si>
    <t>Currencies</t>
  </si>
  <si>
    <t xml:space="preserve">GBP =  </t>
  </si>
  <si>
    <t>USD</t>
  </si>
  <si>
    <t>JPY</t>
  </si>
  <si>
    <t xml:space="preserve">Yes </t>
  </si>
  <si>
    <t>No</t>
  </si>
  <si>
    <t>Component</t>
  </si>
  <si>
    <t>single</t>
  </si>
  <si>
    <t>Injection moulding process</t>
    <phoneticPr fontId="22" type="noConversion"/>
  </si>
  <si>
    <t>Cycle time
(sec)</t>
    <phoneticPr fontId="22" type="noConversion"/>
  </si>
  <si>
    <t>Unit cost
(USD)</t>
    <phoneticPr fontId="22" type="noConversion"/>
  </si>
  <si>
    <t>Mark-up
(%)</t>
    <phoneticPr fontId="22" type="noConversion"/>
  </si>
  <si>
    <t>Total cost per part</t>
    <phoneticPr fontId="22" type="noConversion"/>
  </si>
  <si>
    <t>PEEK</t>
    <phoneticPr fontId="22" type="noConversion"/>
  </si>
  <si>
    <t>ABS</t>
    <phoneticPr fontId="22" type="noConversion"/>
  </si>
  <si>
    <t>PA_757</t>
    <phoneticPr fontId="22" type="noConversion"/>
  </si>
  <si>
    <t>Chimei</t>
    <phoneticPr fontId="22" type="noConversion"/>
  </si>
  <si>
    <t>ABS/PC
+Aluminum</t>
    <phoneticPr fontId="22" type="noConversion"/>
  </si>
  <si>
    <t>Cycoloy C2950-701
/A6063</t>
    <phoneticPr fontId="22" type="noConversion"/>
  </si>
  <si>
    <t>KT-880 NT</t>
    <phoneticPr fontId="22" type="noConversion"/>
  </si>
  <si>
    <t>Cycoloy C2950-701
/LUPOY PC -1201</t>
    <phoneticPr fontId="22" type="noConversion"/>
  </si>
  <si>
    <t>PC</t>
    <phoneticPr fontId="22" type="noConversion"/>
  </si>
  <si>
    <t>LUPOY PC -1201</t>
    <phoneticPr fontId="22" type="noConversion"/>
  </si>
  <si>
    <t>ABS/PC</t>
    <phoneticPr fontId="22" type="noConversion"/>
  </si>
  <si>
    <t>Cycoloy C2950-701</t>
    <phoneticPr fontId="22" type="noConversion"/>
  </si>
  <si>
    <t>PMMA</t>
    <phoneticPr fontId="22" type="noConversion"/>
  </si>
  <si>
    <t>LG HX700</t>
    <phoneticPr fontId="22" type="noConversion"/>
  </si>
  <si>
    <t>LG SC1004A</t>
    <phoneticPr fontId="22" type="noConversion"/>
  </si>
  <si>
    <t>Korea</t>
    <phoneticPr fontId="22" type="noConversion"/>
  </si>
  <si>
    <t>Belgium</t>
    <phoneticPr fontId="22" type="noConversion"/>
  </si>
  <si>
    <t>China</t>
    <phoneticPr fontId="22" type="noConversion"/>
  </si>
  <si>
    <t>Saudi Arabia</t>
    <phoneticPr fontId="22" type="noConversion"/>
  </si>
  <si>
    <t>Saudi Arabia+
Korea</t>
    <phoneticPr fontId="22" type="noConversion"/>
  </si>
  <si>
    <t>Insert</t>
    <phoneticPr fontId="22" type="noConversion"/>
  </si>
  <si>
    <t>Double shot</t>
    <phoneticPr fontId="22" type="noConversion"/>
  </si>
  <si>
    <t>LG Chem</t>
    <phoneticPr fontId="22" type="noConversion"/>
  </si>
  <si>
    <t>Solvay</t>
    <phoneticPr fontId="22" type="noConversion"/>
  </si>
  <si>
    <t>Sabic</t>
    <phoneticPr fontId="22" type="noConversion"/>
  </si>
  <si>
    <t>Sabic / 
LG chem</t>
    <phoneticPr fontId="22" type="noConversion"/>
  </si>
  <si>
    <t>Coating/
Painting</t>
    <phoneticPr fontId="22" type="noConversion"/>
  </si>
  <si>
    <t>PC / Urethane</t>
    <phoneticPr fontId="22" type="noConversion"/>
  </si>
  <si>
    <t>ABS/PC
+Urethane</t>
    <phoneticPr fontId="22" type="noConversion"/>
  </si>
  <si>
    <t>1. EX-works basis</t>
    <phoneticPr fontId="22" type="noConversion"/>
  </si>
  <si>
    <t>2. 300K per month basis</t>
    <phoneticPr fontId="22" type="noConversion"/>
  </si>
  <si>
    <t>PN</t>
    <phoneticPr fontId="22" type="noConversion"/>
  </si>
  <si>
    <t>레진타입</t>
    <phoneticPr fontId="22" type="noConversion"/>
  </si>
  <si>
    <t>등급/사양</t>
    <phoneticPr fontId="22" type="noConversion"/>
  </si>
  <si>
    <t>판매자</t>
    <phoneticPr fontId="22" type="noConversion"/>
  </si>
  <si>
    <t>제조국</t>
    <phoneticPr fontId="22" type="noConversion"/>
  </si>
  <si>
    <t>가격($)</t>
    <phoneticPr fontId="22" type="noConversion"/>
  </si>
  <si>
    <t>그램당 
가격</t>
    <phoneticPr fontId="22" type="noConversion"/>
  </si>
  <si>
    <t>부품무게
(g)</t>
    <phoneticPr fontId="22" type="noConversion"/>
  </si>
  <si>
    <t>스프루
러너</t>
    <phoneticPr fontId="22" type="noConversion"/>
  </si>
  <si>
    <t>폐기
(%)</t>
    <phoneticPr fontId="22" type="noConversion"/>
  </si>
  <si>
    <r>
      <rPr>
        <sz val="10"/>
        <color theme="1"/>
        <rFont val="Arial Unicode MS"/>
        <family val="2"/>
        <charset val="129"/>
      </rPr>
      <t>자재관리비</t>
    </r>
    <r>
      <rPr>
        <sz val="10"/>
        <color theme="1"/>
        <rFont val="Arial Narrow"/>
        <family val="2"/>
      </rPr>
      <t xml:space="preserve">
(%)</t>
    </r>
    <phoneticPr fontId="22" type="noConversion"/>
  </si>
  <si>
    <t>전체무게
(g)</t>
    <phoneticPr fontId="22" type="noConversion"/>
  </si>
  <si>
    <r>
      <rPr>
        <sz val="10"/>
        <color theme="1"/>
        <rFont val="Arial Unicode MS"/>
        <family val="2"/>
        <charset val="129"/>
      </rPr>
      <t>재료비</t>
    </r>
    <r>
      <rPr>
        <sz val="10"/>
        <color theme="1"/>
        <rFont val="Arial Narrow"/>
        <family val="2"/>
      </rPr>
      <t xml:space="preserve"> + OH</t>
    </r>
    <phoneticPr fontId="22" type="noConversion"/>
  </si>
  <si>
    <t>재료비</t>
    <phoneticPr fontId="22" type="noConversion"/>
  </si>
  <si>
    <t>적용톤수</t>
    <phoneticPr fontId="22" type="noConversion"/>
  </si>
  <si>
    <r>
      <t xml:space="preserve">IMD, IML, FILM, 2K </t>
    </r>
    <r>
      <rPr>
        <sz val="10"/>
        <color theme="1"/>
        <rFont val="Arial Unicode MS"/>
        <family val="2"/>
        <charset val="129"/>
      </rPr>
      <t>등</t>
    </r>
    <phoneticPr fontId="22" type="noConversion"/>
  </si>
  <si>
    <t>운용인력</t>
    <phoneticPr fontId="22" type="noConversion"/>
  </si>
  <si>
    <t>직접노무비
($/hr)</t>
    <phoneticPr fontId="22" type="noConversion"/>
  </si>
  <si>
    <r>
      <rPr>
        <sz val="10"/>
        <color theme="1"/>
        <rFont val="Arial Unicode MS"/>
        <family val="2"/>
        <charset val="129"/>
      </rPr>
      <t>공장임률</t>
    </r>
    <r>
      <rPr>
        <sz val="10"/>
        <color theme="1"/>
        <rFont val="Arial Narrow"/>
        <family val="2"/>
      </rPr>
      <t>(rate/hr)</t>
    </r>
    <phoneticPr fontId="22" type="noConversion"/>
  </si>
  <si>
    <r>
      <rPr>
        <sz val="10"/>
        <color theme="1"/>
        <rFont val="Arial Unicode MS"/>
        <family val="2"/>
        <charset val="129"/>
      </rPr>
      <t>전체임율</t>
    </r>
    <r>
      <rPr>
        <sz val="10"/>
        <color theme="1"/>
        <rFont val="Arial Narrow"/>
        <family val="2"/>
      </rPr>
      <t xml:space="preserve">
(rate/hour)</t>
    </r>
    <phoneticPr fontId="22" type="noConversion"/>
  </si>
  <si>
    <t>캐비티수</t>
    <phoneticPr fontId="22" type="noConversion"/>
  </si>
  <si>
    <r>
      <rPr>
        <sz val="10"/>
        <color theme="1"/>
        <rFont val="Arial Unicode MS"/>
        <family val="2"/>
        <charset val="129"/>
      </rPr>
      <t>가동율</t>
    </r>
    <r>
      <rPr>
        <sz val="10"/>
        <color theme="1"/>
        <rFont val="Arial Narrow"/>
        <family val="2"/>
      </rPr>
      <t xml:space="preserve">
(%)</t>
    </r>
    <phoneticPr fontId="22" type="noConversion"/>
  </si>
  <si>
    <t>시간당
부품수</t>
    <phoneticPr fontId="22" type="noConversion"/>
  </si>
  <si>
    <r>
      <rPr>
        <sz val="10"/>
        <color theme="1"/>
        <rFont val="Arial Unicode MS"/>
        <family val="2"/>
        <charset val="129"/>
      </rPr>
      <t>기타공정</t>
    </r>
    <r>
      <rPr>
        <sz val="10"/>
        <color theme="1"/>
        <rFont val="Arial Narrow"/>
        <family val="2"/>
      </rPr>
      <t xml:space="preserve">
(insert/scraping)</t>
    </r>
    <phoneticPr fontId="22" type="noConversion"/>
  </si>
  <si>
    <r>
      <rPr>
        <sz val="10"/>
        <color theme="1"/>
        <rFont val="Arial Unicode MS"/>
        <family val="2"/>
        <charset val="129"/>
      </rPr>
      <t>부품단위가</t>
    </r>
    <r>
      <rPr>
        <sz val="10"/>
        <color theme="1"/>
        <rFont val="Arial Narrow"/>
        <family val="2"/>
      </rPr>
      <t>(USD)</t>
    </r>
    <phoneticPr fontId="22" type="noConversion"/>
  </si>
  <si>
    <r>
      <rPr>
        <sz val="10"/>
        <color theme="1"/>
        <rFont val="Arial Unicode MS"/>
        <family val="2"/>
        <charset val="129"/>
      </rPr>
      <t>불량</t>
    </r>
    <r>
      <rPr>
        <sz val="10"/>
        <color theme="1"/>
        <rFont val="Arial Narrow"/>
        <family val="2"/>
      </rPr>
      <t xml:space="preserve">
(%)</t>
    </r>
    <phoneticPr fontId="22" type="noConversion"/>
  </si>
  <si>
    <t>불량 재사용 가치</t>
    <phoneticPr fontId="22" type="noConversion"/>
  </si>
  <si>
    <t>포장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</si>
</sst>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76" formatCode="_ * #,##0.00_ ;_ * \-#,##0.00_ ;_ * &quot;-&quot;??_ ;_ @_ "/>
    <numFmt numFmtId="177" formatCode="_ * #,##0_ ;_ * \-#,##0_ ;_ * &quot;-&quot;??_ ;_ @_ "/>
    <numFmt numFmtId="178" formatCode="0.00000"/>
    <numFmt numFmtId="179" formatCode="_ * #,##0.000000_ ;_ * \-#,##0.000000_ ;_ * &quot;-&quot;??_ ;_ @_ "/>
    <numFmt numFmtId="180" formatCode="_ * #,##0.0000_ ;_ * \-#,##0.0000_ ;_ * &quot;-&quot;??_ ;_ @_ "/>
    <numFmt numFmtId="181" formatCode="0.0000"/>
    <numFmt numFmtId="182" formatCode="_-* #,##0.0000_-;\-* #,##0.0000_-;_-* &quot;-&quot;??_-;_-@_-"/>
    <numFmt numFmtId="183" formatCode="_-* #,##0.00000_-;\-* #,##0.00000_-;_-* &quot;-&quot;??_-;_-@_-"/>
    <numFmt numFmtId="184" formatCode="0.000%"/>
    <numFmt numFmtId="185" formatCode="_ * #,##0.000_ ;_ * \-#,##0.000_ ;_ * &quot;-&quot;??_ ;_ @_ "/>
    <numFmt numFmtId="186" formatCode="_-* #,##0.0000_-;\-* #,##0.0000_-;_-* &quot;-&quot;_-;_-@_-"/>
  </numFmts>
  <fonts count="32">
    <font>
      <sz val="11"/>
      <color theme="1"/>
      <name val="맑은 고딕"/>
      <family val="2"/>
      <charset val="134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34"/>
      <scheme val="minor"/>
    </font>
    <font>
      <sz val="11"/>
      <color theme="1"/>
      <name val="Arial Unicode MS"/>
      <family val="2"/>
      <charset val="134"/>
    </font>
    <font>
      <sz val="11"/>
      <color theme="1"/>
      <name val="Arial"/>
      <family val="2"/>
    </font>
    <font>
      <sz val="11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맑은 고딕"/>
      <family val="2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맑은 고딕"/>
      <family val="2"/>
      <scheme val="minor"/>
    </font>
    <font>
      <sz val="12"/>
      <name val="宋体"/>
      <family val="3"/>
      <charset val="129"/>
    </font>
    <font>
      <sz val="11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sz val="8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8"/>
      <color rgb="FF222222"/>
      <name val="Arial"/>
      <family val="2"/>
    </font>
    <font>
      <sz val="8"/>
      <color theme="1"/>
      <name val="맑은 고딕"/>
      <family val="2"/>
      <charset val="134"/>
      <scheme val="minor"/>
    </font>
    <font>
      <sz val="11"/>
      <name val="돋움"/>
      <family val="3"/>
      <charset val="129"/>
    </font>
    <font>
      <sz val="9"/>
      <name val="맑은 고딕"/>
      <family val="3"/>
      <charset val="129"/>
      <scheme val="major"/>
    </font>
    <font>
      <sz val="10"/>
      <name val="Arial Narrow"/>
      <family val="2"/>
    </font>
    <font>
      <sz val="10"/>
      <color theme="1"/>
      <name val="Arial Unicode MS"/>
      <family val="2"/>
      <charset val="129"/>
    </font>
    <font>
      <sz val="10"/>
      <color theme="1"/>
      <name val="Arial Narrow"/>
      <family val="2"/>
      <charset val="129"/>
    </font>
    <font>
      <sz val="10"/>
      <color theme="1"/>
      <name val="돋움"/>
      <family val="2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0" fontId="2" fillId="0" borderId="0"/>
    <xf numFmtId="0" fontId="13" fillId="0" borderId="0">
      <alignment vertical="center"/>
    </xf>
    <xf numFmtId="0" fontId="14" fillId="0" borderId="0">
      <alignment vertical="center"/>
    </xf>
    <xf numFmtId="0" fontId="15" fillId="0" borderId="0"/>
    <xf numFmtId="0" fontId="16" fillId="0" borderId="0"/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13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 wrapText="1"/>
    </xf>
    <xf numFmtId="177" fontId="5" fillId="0" borderId="0" xfId="0" applyNumberFormat="1" applyFont="1">
      <alignment vertical="center"/>
    </xf>
    <xf numFmtId="0" fontId="6" fillId="0" borderId="1" xfId="0" applyFont="1" applyBorder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2"/>
    <xf numFmtId="0" fontId="2" fillId="0" borderId="0" xfId="2" applyFont="1"/>
    <xf numFmtId="0" fontId="2" fillId="0" borderId="0" xfId="0" applyFont="1">
      <alignment vertical="center"/>
    </xf>
    <xf numFmtId="0" fontId="1" fillId="0" borderId="0" xfId="2" applyFont="1"/>
    <xf numFmtId="0" fontId="16" fillId="0" borderId="0" xfId="6" applyProtection="1"/>
    <xf numFmtId="0" fontId="16" fillId="3" borderId="0" xfId="6" applyFill="1" applyProtection="1"/>
    <xf numFmtId="0" fontId="16" fillId="0" borderId="0" xfId="6" applyAlignment="1" applyProtection="1">
      <alignment horizontal="center"/>
    </xf>
    <xf numFmtId="0" fontId="20" fillId="0" borderId="0" xfId="6" applyFont="1" applyProtection="1"/>
    <xf numFmtId="178" fontId="16" fillId="0" borderId="0" xfId="6" applyNumberFormat="1" applyProtection="1"/>
    <xf numFmtId="0" fontId="16" fillId="0" borderId="0" xfId="6" applyFill="1" applyProtection="1"/>
    <xf numFmtId="0" fontId="16" fillId="0" borderId="0" xfId="6" applyFill="1" applyAlignment="1" applyProtection="1">
      <alignment horizontal="center"/>
    </xf>
    <xf numFmtId="2" fontId="19" fillId="4" borderId="0" xfId="6" applyNumberFormat="1" applyFont="1" applyFill="1" applyAlignment="1" applyProtection="1">
      <alignment horizontal="center"/>
      <protection locked="0"/>
    </xf>
    <xf numFmtId="178" fontId="21" fillId="0" borderId="0" xfId="6" applyNumberFormat="1" applyFont="1" applyFill="1" applyAlignment="1" applyProtection="1">
      <alignment horizontal="center"/>
      <protection hidden="1"/>
    </xf>
    <xf numFmtId="1" fontId="16" fillId="0" borderId="0" xfId="6" applyNumberFormat="1" applyFont="1" applyFill="1" applyBorder="1" applyAlignment="1" applyProtection="1">
      <alignment horizontal="center"/>
    </xf>
    <xf numFmtId="1" fontId="16" fillId="0" borderId="0" xfId="6" applyNumberFormat="1" applyFont="1" applyBorder="1" applyAlignment="1" applyProtection="1">
      <alignment horizontal="center"/>
    </xf>
    <xf numFmtId="0" fontId="19" fillId="4" borderId="0" xfId="6" applyFont="1" applyFill="1" applyAlignment="1" applyProtection="1">
      <alignment horizontal="center"/>
      <protection locked="0"/>
    </xf>
    <xf numFmtId="178" fontId="16" fillId="0" borderId="0" xfId="6" applyNumberFormat="1" applyAlignment="1" applyProtection="1">
      <alignment horizontal="center"/>
    </xf>
    <xf numFmtId="0" fontId="17" fillId="2" borderId="0" xfId="6" applyFont="1" applyFill="1" applyProtection="1"/>
    <xf numFmtId="0" fontId="18" fillId="2" borderId="0" xfId="6" applyFont="1" applyFill="1" applyProtection="1"/>
    <xf numFmtId="0" fontId="18" fillId="2" borderId="0" xfId="6" applyFont="1" applyFill="1" applyAlignment="1" applyProtection="1">
      <alignment horizontal="center"/>
    </xf>
    <xf numFmtId="0" fontId="1" fillId="0" borderId="0" xfId="0" applyFo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6" fontId="8" fillId="2" borderId="13" xfId="1" applyFont="1" applyFill="1" applyBorder="1" applyAlignment="1" applyProtection="1">
      <alignment horizontal="center" vertical="center"/>
    </xf>
    <xf numFmtId="176" fontId="8" fillId="2" borderId="11" xfId="1" applyFont="1" applyFill="1" applyBorder="1" applyAlignment="1" applyProtection="1">
      <alignment horizontal="center" vertical="center"/>
    </xf>
    <xf numFmtId="176" fontId="8" fillId="2" borderId="11" xfId="1" applyFont="1" applyFill="1" applyBorder="1" applyAlignment="1" applyProtection="1">
      <alignment horizontal="center" vertical="center"/>
      <protection locked="0"/>
    </xf>
    <xf numFmtId="176" fontId="8" fillId="0" borderId="7" xfId="1" applyFont="1" applyBorder="1" applyAlignment="1" applyProtection="1">
      <alignment horizontal="center" vertical="center"/>
      <protection locked="0"/>
    </xf>
    <xf numFmtId="176" fontId="8" fillId="0" borderId="2" xfId="1" applyFont="1" applyBorder="1" applyAlignment="1" applyProtection="1">
      <alignment horizontal="center" vertical="center"/>
      <protection locked="0"/>
    </xf>
    <xf numFmtId="176" fontId="8" fillId="0" borderId="10" xfId="1" applyFont="1" applyBorder="1" applyAlignment="1" applyProtection="1">
      <alignment horizontal="center" vertical="center"/>
      <protection locked="0"/>
    </xf>
    <xf numFmtId="176" fontId="8" fillId="0" borderId="6" xfId="1" applyFont="1" applyBorder="1" applyAlignment="1" applyProtection="1">
      <alignment horizontal="center" vertical="center"/>
      <protection locked="0"/>
    </xf>
    <xf numFmtId="0" fontId="8" fillId="0" borderId="5" xfId="1" applyNumberFormat="1" applyFont="1" applyBorder="1" applyAlignment="1" applyProtection="1">
      <alignment horizontal="center" vertical="center"/>
      <protection locked="0"/>
    </xf>
    <xf numFmtId="0" fontId="8" fillId="0" borderId="4" xfId="1" applyNumberFormat="1" applyFont="1" applyBorder="1" applyAlignment="1" applyProtection="1">
      <alignment horizontal="center" vertical="center"/>
      <protection locked="0"/>
    </xf>
    <xf numFmtId="0" fontId="8" fillId="0" borderId="1" xfId="1" applyNumberFormat="1" applyFont="1" applyBorder="1" applyAlignment="1" applyProtection="1">
      <alignment horizontal="center" vertical="center"/>
      <protection locked="0"/>
    </xf>
    <xf numFmtId="0" fontId="8" fillId="0" borderId="2" xfId="1" applyNumberFormat="1" applyFont="1" applyBorder="1" applyAlignment="1" applyProtection="1">
      <alignment horizontal="center" vertical="center"/>
      <protection locked="0"/>
    </xf>
    <xf numFmtId="176" fontId="8" fillId="0" borderId="5" xfId="1" applyFont="1" applyBorder="1" applyAlignment="1" applyProtection="1">
      <alignment horizontal="center" vertical="center"/>
      <protection locked="0"/>
    </xf>
    <xf numFmtId="0" fontId="8" fillId="0" borderId="22" xfId="1" applyNumberFormat="1" applyFont="1" applyBorder="1" applyAlignment="1" applyProtection="1">
      <alignment horizontal="center" vertical="center"/>
      <protection locked="0"/>
    </xf>
    <xf numFmtId="0" fontId="8" fillId="0" borderId="3" xfId="1" applyNumberFormat="1" applyFont="1" applyBorder="1" applyAlignment="1" applyProtection="1">
      <alignment horizontal="center" vertical="center"/>
      <protection locked="0"/>
    </xf>
    <xf numFmtId="0" fontId="8" fillId="0" borderId="28" xfId="1" applyNumberFormat="1" applyFont="1" applyBorder="1" applyAlignment="1" applyProtection="1">
      <alignment horizontal="center" vertical="center"/>
      <protection locked="0"/>
    </xf>
    <xf numFmtId="0" fontId="8" fillId="0" borderId="29" xfId="1" applyNumberFormat="1" applyFont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176" fontId="8" fillId="0" borderId="16" xfId="1" applyFont="1" applyBorder="1" applyAlignment="1" applyProtection="1">
      <alignment horizontal="center" vertical="center"/>
      <protection locked="0"/>
    </xf>
    <xf numFmtId="176" fontId="8" fillId="0" borderId="14" xfId="1" applyFont="1" applyBorder="1" applyAlignment="1" applyProtection="1">
      <alignment horizontal="center" vertical="center"/>
      <protection locked="0"/>
    </xf>
    <xf numFmtId="176" fontId="8" fillId="0" borderId="32" xfId="1" applyFont="1" applyBorder="1" applyAlignment="1" applyProtection="1">
      <alignment horizontal="center" vertical="center"/>
      <protection locked="0"/>
    </xf>
    <xf numFmtId="180" fontId="8" fillId="0" borderId="2" xfId="1" applyNumberFormat="1" applyFont="1" applyBorder="1" applyAlignment="1" applyProtection="1">
      <alignment horizontal="center" vertical="center"/>
      <protection locked="0"/>
    </xf>
    <xf numFmtId="0" fontId="8" fillId="6" borderId="4" xfId="1" applyNumberFormat="1" applyFont="1" applyFill="1" applyBorder="1" applyAlignment="1" applyProtection="1">
      <alignment horizontal="center" vertical="center"/>
      <protection locked="0"/>
    </xf>
    <xf numFmtId="0" fontId="8" fillId="6" borderId="1" xfId="1" applyNumberFormat="1" applyFont="1" applyFill="1" applyBorder="1" applyAlignment="1" applyProtection="1">
      <alignment horizontal="center" vertical="center"/>
      <protection locked="0"/>
    </xf>
    <xf numFmtId="176" fontId="8" fillId="6" borderId="14" xfId="1" applyFont="1" applyFill="1" applyBorder="1" applyAlignment="1" applyProtection="1">
      <alignment horizontal="center" vertical="center"/>
      <protection locked="0"/>
    </xf>
    <xf numFmtId="176" fontId="8" fillId="6" borderId="2" xfId="1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>
      <alignment vertical="top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3" fillId="6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4" xfId="1" applyNumberFormat="1" applyFont="1" applyBorder="1" applyAlignment="1" applyProtection="1">
      <alignment horizontal="center" vertical="center" wrapText="1"/>
      <protection locked="0"/>
    </xf>
    <xf numFmtId="0" fontId="8" fillId="0" borderId="1" xfId="1" applyNumberFormat="1" applyFont="1" applyBorder="1" applyAlignment="1" applyProtection="1">
      <alignment horizontal="center" vertical="center" wrapText="1"/>
      <protection locked="0"/>
    </xf>
    <xf numFmtId="0" fontId="23" fillId="0" borderId="1" xfId="1" applyNumberFormat="1" applyFont="1" applyBorder="1" applyAlignment="1" applyProtection="1">
      <alignment horizontal="center" vertical="center"/>
      <protection locked="0"/>
    </xf>
    <xf numFmtId="0" fontId="23" fillId="0" borderId="1" xfId="1" applyNumberFormat="1" applyFont="1" applyBorder="1" applyAlignment="1" applyProtection="1">
      <alignment horizontal="center" vertical="center" wrapText="1"/>
      <protection locked="0"/>
    </xf>
    <xf numFmtId="176" fontId="8" fillId="6" borderId="10" xfId="1" applyFont="1" applyFill="1" applyBorder="1" applyAlignment="1" applyProtection="1">
      <alignment horizontal="center" vertical="center"/>
      <protection locked="0"/>
    </xf>
    <xf numFmtId="180" fontId="8" fillId="0" borderId="6" xfId="1" applyNumberFormat="1" applyFont="1" applyBorder="1" applyAlignment="1" applyProtection="1">
      <alignment horizontal="center" vertical="center"/>
      <protection locked="0"/>
    </xf>
    <xf numFmtId="180" fontId="8" fillId="6" borderId="6" xfId="1" applyNumberFormat="1" applyFont="1" applyFill="1" applyBorder="1" applyAlignment="1" applyProtection="1">
      <alignment horizontal="center" vertical="center"/>
      <protection locked="0"/>
    </xf>
    <xf numFmtId="180" fontId="8" fillId="6" borderId="2" xfId="1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Alignment="1">
      <alignment horizontal="center" vertical="center"/>
    </xf>
    <xf numFmtId="181" fontId="9" fillId="0" borderId="0" xfId="0" applyNumberFormat="1" applyFont="1" applyAlignment="1">
      <alignment horizontal="center" vertical="center"/>
    </xf>
    <xf numFmtId="0" fontId="8" fillId="5" borderId="37" xfId="0" applyFont="1" applyFill="1" applyBorder="1" applyAlignment="1">
      <alignment horizontal="center" vertical="center" wrapText="1"/>
    </xf>
    <xf numFmtId="0" fontId="8" fillId="0" borderId="20" xfId="1" applyNumberFormat="1" applyFont="1" applyBorder="1" applyAlignment="1" applyProtection="1">
      <alignment horizontal="center" vertical="center"/>
      <protection locked="0"/>
    </xf>
    <xf numFmtId="0" fontId="8" fillId="0" borderId="30" xfId="1" applyNumberFormat="1" applyFont="1" applyBorder="1" applyAlignment="1" applyProtection="1">
      <alignment horizontal="center" vertical="center"/>
      <protection locked="0"/>
    </xf>
    <xf numFmtId="0" fontId="8" fillId="0" borderId="19" xfId="1" applyNumberFormat="1" applyFont="1" applyBorder="1" applyAlignment="1" applyProtection="1">
      <alignment horizontal="center" vertical="center"/>
      <protection locked="0"/>
    </xf>
    <xf numFmtId="0" fontId="8" fillId="5" borderId="38" xfId="0" applyFont="1" applyFill="1" applyBorder="1" applyAlignment="1">
      <alignment horizontal="center" vertical="center" wrapText="1"/>
    </xf>
    <xf numFmtId="176" fontId="9" fillId="0" borderId="27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43" fontId="10" fillId="0" borderId="0" xfId="0" applyNumberFormat="1" applyFont="1" applyAlignment="1">
      <alignment horizontal="center" vertical="center"/>
    </xf>
    <xf numFmtId="182" fontId="10" fillId="0" borderId="0" xfId="0" applyNumberFormat="1" applyFont="1" applyAlignment="1">
      <alignment horizontal="center" vertical="center"/>
    </xf>
    <xf numFmtId="183" fontId="10" fillId="0" borderId="0" xfId="0" applyNumberFormat="1" applyFont="1" applyAlignment="1">
      <alignment horizontal="center" vertical="center"/>
    </xf>
    <xf numFmtId="184" fontId="5" fillId="0" borderId="0" xfId="7" applyNumberFormat="1" applyFont="1">
      <alignment vertical="center"/>
    </xf>
    <xf numFmtId="9" fontId="4" fillId="0" borderId="0" xfId="7" applyFont="1">
      <alignment vertical="center"/>
    </xf>
    <xf numFmtId="43" fontId="9" fillId="0" borderId="0" xfId="0" applyNumberFormat="1" applyFont="1" applyAlignment="1">
      <alignment horizontal="center" vertical="center"/>
    </xf>
    <xf numFmtId="180" fontId="8" fillId="2" borderId="11" xfId="1" applyNumberFormat="1" applyFont="1" applyFill="1" applyBorder="1" applyAlignment="1" applyProtection="1">
      <alignment horizontal="center" vertical="center"/>
    </xf>
    <xf numFmtId="10" fontId="27" fillId="0" borderId="0" xfId="7" applyNumberFormat="1" applyFont="1" applyAlignment="1">
      <alignment horizontal="right" vertical="top"/>
    </xf>
    <xf numFmtId="186" fontId="27" fillId="0" borderId="0" xfId="8" applyNumberFormat="1" applyFont="1" applyAlignment="1">
      <alignment horizontal="right" vertical="top"/>
    </xf>
    <xf numFmtId="180" fontId="8" fillId="2" borderId="9" xfId="1" applyNumberFormat="1" applyFont="1" applyFill="1" applyBorder="1" applyAlignment="1" applyProtection="1">
      <alignment horizontal="center" vertical="center"/>
      <protection locked="0"/>
    </xf>
    <xf numFmtId="176" fontId="28" fillId="0" borderId="2" xfId="1" applyFont="1" applyBorder="1" applyAlignment="1" applyProtection="1">
      <alignment horizontal="center" vertical="center"/>
      <protection locked="0"/>
    </xf>
    <xf numFmtId="176" fontId="8" fillId="0" borderId="2" xfId="1" applyFont="1" applyFill="1" applyBorder="1" applyAlignment="1" applyProtection="1">
      <alignment horizontal="center" vertical="center"/>
      <protection locked="0"/>
    </xf>
    <xf numFmtId="176" fontId="8" fillId="0" borderId="7" xfId="1" applyFont="1" applyFill="1" applyBorder="1" applyAlignment="1" applyProtection="1">
      <alignment horizontal="center" vertical="center"/>
      <protection locked="0"/>
    </xf>
    <xf numFmtId="180" fontId="8" fillId="0" borderId="7" xfId="1" applyNumberFormat="1" applyFont="1" applyFill="1" applyBorder="1" applyAlignment="1" applyProtection="1">
      <alignment horizontal="center" vertical="center"/>
      <protection locked="0"/>
    </xf>
    <xf numFmtId="180" fontId="8" fillId="0" borderId="2" xfId="1" applyNumberFormat="1" applyFont="1" applyFill="1" applyBorder="1" applyAlignment="1" applyProtection="1">
      <alignment horizontal="center" vertical="center"/>
      <protection locked="0"/>
    </xf>
    <xf numFmtId="185" fontId="8" fillId="0" borderId="7" xfId="1" applyNumberFormat="1" applyFont="1" applyFill="1" applyBorder="1" applyAlignment="1" applyProtection="1">
      <alignment horizontal="center" vertical="center"/>
      <protection locked="0"/>
    </xf>
    <xf numFmtId="0" fontId="8" fillId="5" borderId="39" xfId="0" applyFont="1" applyFill="1" applyBorder="1" applyAlignment="1">
      <alignment horizontal="center" vertical="center" wrapText="1"/>
    </xf>
    <xf numFmtId="176" fontId="8" fillId="0" borderId="11" xfId="1" applyFont="1" applyBorder="1" applyAlignment="1" applyProtection="1">
      <alignment horizontal="center" vertical="center"/>
      <protection locked="0"/>
    </xf>
    <xf numFmtId="176" fontId="8" fillId="0" borderId="13" xfId="1" applyFont="1" applyBorder="1" applyAlignment="1" applyProtection="1">
      <alignment horizontal="center" vertical="center"/>
      <protection locked="0"/>
    </xf>
    <xf numFmtId="176" fontId="8" fillId="0" borderId="9" xfId="1" applyFont="1" applyBorder="1" applyAlignment="1" applyProtection="1">
      <alignment horizontal="center" vertical="center"/>
      <protection locked="0"/>
    </xf>
    <xf numFmtId="179" fontId="8" fillId="0" borderId="5" xfId="1" applyNumberFormat="1" applyFont="1" applyBorder="1" applyAlignment="1" applyProtection="1">
      <alignment horizontal="center" vertical="center"/>
      <protection locked="0"/>
    </xf>
    <xf numFmtId="179" fontId="8" fillId="6" borderId="5" xfId="1" applyNumberFormat="1" applyFont="1" applyFill="1" applyBorder="1" applyAlignment="1" applyProtection="1">
      <alignment horizontal="center" vertical="center"/>
      <protection locked="0"/>
    </xf>
    <xf numFmtId="176" fontId="8" fillId="6" borderId="6" xfId="1" applyFont="1" applyFill="1" applyBorder="1" applyAlignment="1" applyProtection="1">
      <alignment horizontal="center" vertical="center"/>
      <protection locked="0"/>
    </xf>
    <xf numFmtId="179" fontId="8" fillId="0" borderId="12" xfId="1" applyNumberFormat="1" applyFont="1" applyBorder="1" applyAlignment="1" applyProtection="1">
      <alignment horizontal="center" vertical="center"/>
      <protection locked="0"/>
    </xf>
    <xf numFmtId="176" fontId="8" fillId="0" borderId="40" xfId="1" applyFont="1" applyBorder="1" applyAlignment="1" applyProtection="1">
      <alignment horizontal="center" vertical="center"/>
      <protection locked="0"/>
    </xf>
    <xf numFmtId="180" fontId="10" fillId="0" borderId="0" xfId="0" applyNumberFormat="1" applyFont="1" applyAlignment="1">
      <alignment horizontal="left" vertical="center"/>
    </xf>
    <xf numFmtId="186" fontId="27" fillId="0" borderId="0" xfId="8" applyNumberFormat="1" applyFont="1" applyBorder="1" applyAlignment="1">
      <alignment horizontal="left" vertical="top"/>
    </xf>
    <xf numFmtId="0" fontId="29" fillId="5" borderId="15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center" vertical="center" wrapText="1"/>
    </xf>
    <xf numFmtId="0" fontId="29" fillId="5" borderId="21" xfId="0" applyFont="1" applyFill="1" applyBorder="1" applyAlignment="1">
      <alignment horizontal="center" vertical="center" wrapText="1"/>
    </xf>
    <xf numFmtId="0" fontId="29" fillId="5" borderId="34" xfId="0" applyFont="1" applyFill="1" applyBorder="1" applyAlignment="1">
      <alignment horizontal="center" vertical="center" wrapText="1"/>
    </xf>
    <xf numFmtId="0" fontId="30" fillId="5" borderId="33" xfId="0" applyFont="1" applyFill="1" applyBorder="1" applyAlignment="1">
      <alignment horizontal="center" vertical="center" wrapText="1"/>
    </xf>
    <xf numFmtId="0" fontId="29" fillId="5" borderId="39" xfId="0" applyFont="1" applyFill="1" applyBorder="1" applyAlignment="1">
      <alignment horizontal="center" vertical="center" wrapText="1"/>
    </xf>
    <xf numFmtId="0" fontId="31" fillId="5" borderId="31" xfId="0" applyFont="1" applyFill="1" applyBorder="1" applyAlignment="1">
      <alignment horizontal="center" vertical="center" wrapText="1"/>
    </xf>
    <xf numFmtId="0" fontId="30" fillId="5" borderId="31" xfId="0" applyFont="1" applyFill="1" applyBorder="1" applyAlignment="1">
      <alignment horizontal="center" vertical="center" wrapText="1"/>
    </xf>
    <xf numFmtId="0" fontId="29" fillId="5" borderId="35" xfId="0" applyFont="1" applyFill="1" applyBorder="1" applyAlignment="1">
      <alignment horizontal="center" vertical="center" wrapText="1"/>
    </xf>
    <xf numFmtId="0" fontId="30" fillId="5" borderId="35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29" fillId="5" borderId="24" xfId="0" applyFont="1" applyFill="1" applyBorder="1" applyAlignment="1">
      <alignment horizontal="center" vertical="center" wrapText="1"/>
    </xf>
    <xf numFmtId="0" fontId="30" fillId="5" borderId="2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</cellXfs>
  <cellStyles count="10">
    <cellStyle name="Normal 2" xfId="2" xr:uid="{00000000-0005-0000-0000-000000000000}"/>
    <cellStyle name="Normal 3" xfId="3" xr:uid="{00000000-0005-0000-0000-000001000000}"/>
    <cellStyle name="Normal 4" xfId="6" xr:uid="{00000000-0005-0000-0000-000002000000}"/>
    <cellStyle name="Normal_Basic_Information_with_Partlist_Electronic_Assembly_0203297_007" xfId="5" xr:uid="{00000000-0005-0000-0000-000003000000}"/>
    <cellStyle name="백분율" xfId="7" builtinId="5"/>
    <cellStyle name="常规 2" xfId="4" xr:uid="{00000000-0005-0000-0000-000005000000}"/>
    <cellStyle name="쉼표" xfId="1" builtinId="3"/>
    <cellStyle name="쉼표 [0]" xfId="8" builtinId="6"/>
    <cellStyle name="표준" xfId="0" builtinId="0"/>
    <cellStyle name="표준 3" xfId="9" xr:uid="{6BB68206-C55B-4FAD-B554-6CB81F2D8483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5253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07%20CBL%20MMR_Template-&#22825;&#27941;&#21378;0705&#65293;&#25253;&#209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tikoski/Library/Caches/TemporaryItems/Outlook%20Temp/PriceCalculator2012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0%202M%20Rep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Jan-Dec,2007%20consolidation%20repor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b,2008%20consolidation%20repo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列说明"/>
      <sheetName val="调整说明"/>
      <sheetName val="cover"/>
      <sheetName val="index"/>
      <sheetName val="1-1"/>
      <sheetName val="1-2"/>
      <sheetName val="1-2a"/>
      <sheetName val="1-2b"/>
      <sheetName val="1-3"/>
      <sheetName val="1-4"/>
      <sheetName val="1-5a"/>
      <sheetName val="1-5b"/>
      <sheetName val="1-6"/>
      <sheetName val="1-7"/>
      <sheetName val="1-7a"/>
      <sheetName val="1-7b"/>
      <sheetName val="1-7c"/>
      <sheetName val="1-7d"/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2-10"/>
      <sheetName val="2-11"/>
      <sheetName val="2-12"/>
      <sheetName val="2-13"/>
      <sheetName val="2-14"/>
      <sheetName val="2-15"/>
      <sheetName val="2-16"/>
      <sheetName val="2-17"/>
      <sheetName val="2-18"/>
      <sheetName val="2-19"/>
      <sheetName val="2-20"/>
      <sheetName val="2-21"/>
      <sheetName val="2-22"/>
      <sheetName val="3-1"/>
      <sheetName val="3-2"/>
      <sheetName val="4-1a"/>
      <sheetName val="4-1b"/>
      <sheetName val="4-1c"/>
      <sheetName val="4-2a"/>
      <sheetName val="4-2b"/>
      <sheetName val="4-2c"/>
      <sheetName val="Sheet1"/>
      <sheetName val="06income statement"/>
      <sheetName val="07income statement"/>
      <sheetName val="06 balance sheet"/>
      <sheetName val="07balance sheet"/>
      <sheetName val="headcount"/>
      <sheetName val="PS"/>
      <sheetName val="MS"/>
      <sheetName val="TC"/>
      <sheetName val="Refill pack Overview"/>
    </sheetNames>
    <sheetDataSet>
      <sheetData sheetId="0"/>
      <sheetData sheetId="1"/>
      <sheetData sheetId="2"/>
      <sheetData sheetId="3">
        <row r="12">
          <cell r="K12" t="str">
            <v>6月份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59">
          <cell r="C59" t="str">
            <v>1月份</v>
          </cell>
          <cell r="D59" t="str">
            <v>2月份</v>
          </cell>
          <cell r="E59" t="str">
            <v>3月份</v>
          </cell>
          <cell r="F59" t="str">
            <v>4月份</v>
          </cell>
          <cell r="G59" t="str">
            <v>5月份</v>
          </cell>
          <cell r="H59" t="str">
            <v>6月份</v>
          </cell>
          <cell r="I59" t="str">
            <v>7月份</v>
          </cell>
          <cell r="J59" t="str">
            <v>8月份</v>
          </cell>
          <cell r="K59" t="str">
            <v>9月份</v>
          </cell>
          <cell r="L59" t="str">
            <v>10月份</v>
          </cell>
          <cell r="M59" t="str">
            <v>11月份</v>
          </cell>
          <cell r="N59" t="str">
            <v>12月份</v>
          </cell>
          <cell r="Q59" t="str">
            <v>1月份</v>
          </cell>
          <cell r="R59" t="str">
            <v>2月份</v>
          </cell>
          <cell r="S59" t="str">
            <v>3月份</v>
          </cell>
          <cell r="T59" t="str">
            <v>4月份</v>
          </cell>
          <cell r="U59" t="str">
            <v>5月份</v>
          </cell>
          <cell r="V59" t="str">
            <v>6月份</v>
          </cell>
          <cell r="W59" t="str">
            <v>7月份</v>
          </cell>
          <cell r="X59" t="str">
            <v>8月份</v>
          </cell>
          <cell r="Y59" t="str">
            <v>9月份</v>
          </cell>
          <cell r="Z59" t="str">
            <v>10月份</v>
          </cell>
          <cell r="AA59" t="str">
            <v>11月份</v>
          </cell>
          <cell r="AB59" t="str">
            <v>12月份</v>
          </cell>
        </row>
        <row r="60">
          <cell r="C60">
            <v>47430197.920000002</v>
          </cell>
          <cell r="D60">
            <v>65196147.369999997</v>
          </cell>
          <cell r="E60">
            <v>61317119.980000004</v>
          </cell>
          <cell r="F60">
            <v>62330196.909999996</v>
          </cell>
          <cell r="G60">
            <v>51554070.479999997</v>
          </cell>
          <cell r="H60">
            <v>64677293.450000003</v>
          </cell>
          <cell r="I60">
            <v>44288861.549999997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>
            <v>47430197.920000002</v>
          </cell>
          <cell r="R60">
            <v>112626345.28999999</v>
          </cell>
          <cell r="S60">
            <v>173943465.26999998</v>
          </cell>
          <cell r="T60">
            <v>236273662.17999998</v>
          </cell>
          <cell r="U60">
            <v>287827732.65999997</v>
          </cell>
          <cell r="V60">
            <v>352505026.10999995</v>
          </cell>
          <cell r="W60">
            <v>396793887.65999997</v>
          </cell>
          <cell r="X60">
            <v>396793887.65999997</v>
          </cell>
          <cell r="Y60">
            <v>396793887.65999997</v>
          </cell>
          <cell r="Z60">
            <v>396793887.65999997</v>
          </cell>
          <cell r="AA60">
            <v>396793887.65999997</v>
          </cell>
          <cell r="AB60">
            <v>396793887.65999997</v>
          </cell>
        </row>
        <row r="61">
          <cell r="C61">
            <v>22940193.09</v>
          </cell>
          <cell r="D61">
            <v>24602246.91</v>
          </cell>
          <cell r="E61">
            <v>31497553.780000001</v>
          </cell>
          <cell r="F61">
            <v>37796585.109999999</v>
          </cell>
          <cell r="G61">
            <v>33285619.210000001</v>
          </cell>
          <cell r="H61">
            <v>39645563.710000008</v>
          </cell>
          <cell r="I61">
            <v>25906929.039999999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>
            <v>22940193.09</v>
          </cell>
          <cell r="R61">
            <v>47542440</v>
          </cell>
          <cell r="S61">
            <v>79039993.780000001</v>
          </cell>
          <cell r="T61">
            <v>116836578.89</v>
          </cell>
          <cell r="U61">
            <v>150122198.09999999</v>
          </cell>
          <cell r="V61">
            <v>189767761.81</v>
          </cell>
          <cell r="W61">
            <v>215674690.84999999</v>
          </cell>
          <cell r="X61">
            <v>215674690.84999999</v>
          </cell>
          <cell r="Y61">
            <v>215674690.84999999</v>
          </cell>
          <cell r="Z61">
            <v>215674690.84999999</v>
          </cell>
          <cell r="AA61">
            <v>215674690.84999999</v>
          </cell>
          <cell r="AB61">
            <v>215674690.84999999</v>
          </cell>
        </row>
        <row r="62">
          <cell r="C62">
            <v>-8313423.790000001</v>
          </cell>
          <cell r="D62">
            <v>3427365.1400000006</v>
          </cell>
          <cell r="E62">
            <v>-2804046.4299999997</v>
          </cell>
          <cell r="F62">
            <v>-7551085.29</v>
          </cell>
          <cell r="G62">
            <v>-9890783.1799999997</v>
          </cell>
          <cell r="H62">
            <v>-3124098.0199999991</v>
          </cell>
          <cell r="I62">
            <v>-7242017.8799999999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>
            <v>-8313423.790000001</v>
          </cell>
          <cell r="R62">
            <v>-4886058.6500000004</v>
          </cell>
          <cell r="S62">
            <v>-7690105.0800000001</v>
          </cell>
          <cell r="T62">
            <v>-15241190.370000001</v>
          </cell>
          <cell r="U62">
            <v>-25131973.550000001</v>
          </cell>
          <cell r="V62">
            <v>-28256071.57</v>
          </cell>
          <cell r="W62">
            <v>-35498089.450000003</v>
          </cell>
          <cell r="X62">
            <v>-35498089.450000003</v>
          </cell>
          <cell r="Y62">
            <v>-35498089.450000003</v>
          </cell>
          <cell r="Z62">
            <v>-35498089.450000003</v>
          </cell>
          <cell r="AA62">
            <v>-35498089.450000003</v>
          </cell>
          <cell r="AB62">
            <v>-35498089.450000003</v>
          </cell>
        </row>
        <row r="63">
          <cell r="C63">
            <v>14835172.199999999</v>
          </cell>
          <cell r="D63">
            <v>19748279.399999999</v>
          </cell>
          <cell r="E63">
            <v>15528241.359999999</v>
          </cell>
          <cell r="F63">
            <v>15201056.949999999</v>
          </cell>
          <cell r="G63">
            <v>11658988.300000001</v>
          </cell>
          <cell r="H63">
            <v>11174188.550000001</v>
          </cell>
          <cell r="I63">
            <v>12084569.09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>
            <v>14835172.199999999</v>
          </cell>
          <cell r="R63">
            <v>34583451.599999994</v>
          </cell>
          <cell r="S63">
            <v>50111692.959999993</v>
          </cell>
          <cell r="T63">
            <v>65312749.909999996</v>
          </cell>
          <cell r="U63">
            <v>76971738.209999993</v>
          </cell>
          <cell r="V63">
            <v>88145926.75999999</v>
          </cell>
          <cell r="W63">
            <v>100230495.84999999</v>
          </cell>
          <cell r="X63">
            <v>100230495.84999999</v>
          </cell>
          <cell r="Y63">
            <v>100230495.84999999</v>
          </cell>
          <cell r="Z63">
            <v>100230495.84999999</v>
          </cell>
          <cell r="AA63">
            <v>100230495.84999999</v>
          </cell>
          <cell r="AB63">
            <v>100230495.84999999</v>
          </cell>
        </row>
        <row r="64">
          <cell r="C64">
            <v>1237377.8799999999</v>
          </cell>
          <cell r="D64">
            <v>1150183.3900000001</v>
          </cell>
          <cell r="E64">
            <v>1075332.5699999998</v>
          </cell>
          <cell r="F64">
            <v>1123499.47</v>
          </cell>
          <cell r="G64">
            <v>1573198.1600000001</v>
          </cell>
          <cell r="H64">
            <v>1563111.88</v>
          </cell>
          <cell r="I64">
            <v>2069214.8900000001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>
            <v>1237377.8799999999</v>
          </cell>
          <cell r="R64">
            <v>2387561.27</v>
          </cell>
          <cell r="S64">
            <v>3462893.84</v>
          </cell>
          <cell r="T64">
            <v>4586393.3099999996</v>
          </cell>
          <cell r="U64">
            <v>6159591.4699999997</v>
          </cell>
          <cell r="V64">
            <v>7722703.3499999996</v>
          </cell>
          <cell r="W64">
            <v>9791918.2400000002</v>
          </cell>
          <cell r="X64">
            <v>9791918.2400000002</v>
          </cell>
          <cell r="Y64">
            <v>9791918.2400000002</v>
          </cell>
          <cell r="Z64">
            <v>9791918.2400000002</v>
          </cell>
          <cell r="AA64">
            <v>9791918.2400000002</v>
          </cell>
          <cell r="AB64">
            <v>9791918.2400000002</v>
          </cell>
        </row>
        <row r="65">
          <cell r="C65">
            <v>30699319.379999999</v>
          </cell>
          <cell r="D65">
            <v>48928074.840000004</v>
          </cell>
          <cell r="E65">
            <v>45297081.280000001</v>
          </cell>
          <cell r="F65">
            <v>46570056.239999995</v>
          </cell>
          <cell r="G65">
            <v>36627022.489999995</v>
          </cell>
          <cell r="H65">
            <v>49258766.120000012</v>
          </cell>
          <cell r="I65">
            <v>32818695.140000001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>
            <v>30699319.379999999</v>
          </cell>
          <cell r="R65">
            <v>79627394.219999984</v>
          </cell>
          <cell r="S65">
            <v>124924475.5</v>
          </cell>
          <cell r="T65">
            <v>171494531.74000001</v>
          </cell>
          <cell r="U65">
            <v>208121554.22999999</v>
          </cell>
          <cell r="V65">
            <v>257380320.34999999</v>
          </cell>
          <cell r="W65">
            <v>290199015.49000001</v>
          </cell>
          <cell r="X65">
            <v>290199015.49000001</v>
          </cell>
          <cell r="Y65">
            <v>290199015.49000001</v>
          </cell>
          <cell r="Z65">
            <v>290199015.49000001</v>
          </cell>
          <cell r="AA65">
            <v>290199015.49000001</v>
          </cell>
          <cell r="AB65">
            <v>290199015.49000001</v>
          </cell>
        </row>
        <row r="66">
          <cell r="C66">
            <v>16730878.540000003</v>
          </cell>
          <cell r="D66">
            <v>16268072.529999994</v>
          </cell>
          <cell r="E66">
            <v>16020038.700000003</v>
          </cell>
          <cell r="F66">
            <v>15760140.670000002</v>
          </cell>
          <cell r="G66">
            <v>14927047.990000002</v>
          </cell>
          <cell r="H66">
            <v>15418527.329999991</v>
          </cell>
          <cell r="I66">
            <v>11470166.409999996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>
            <v>16730878.540000003</v>
          </cell>
          <cell r="R66">
            <v>32998951.070000008</v>
          </cell>
          <cell r="S66">
            <v>49018989.769999981</v>
          </cell>
          <cell r="T66">
            <v>64779130.439999968</v>
          </cell>
          <cell r="U66">
            <v>79706178.429999977</v>
          </cell>
          <cell r="V66">
            <v>95124705.759999961</v>
          </cell>
          <cell r="W66">
            <v>106594872.16999996</v>
          </cell>
          <cell r="X66">
            <v>106594872.16999996</v>
          </cell>
          <cell r="Y66">
            <v>106594872.16999996</v>
          </cell>
          <cell r="Z66">
            <v>106594872.16999996</v>
          </cell>
          <cell r="AA66">
            <v>106594872.16999996</v>
          </cell>
          <cell r="AB66">
            <v>106594872.16999996</v>
          </cell>
        </row>
        <row r="67">
          <cell r="C67">
            <v>0.54499183949009111</v>
          </cell>
          <cell r="D67">
            <v>0.33248952841897655</v>
          </cell>
          <cell r="E67">
            <v>0.35366602543270981</v>
          </cell>
          <cell r="F67">
            <v>0.33841790073818478</v>
          </cell>
          <cell r="G67">
            <v>0.40754194513287079</v>
          </cell>
          <cell r="H67">
            <v>0.31301083125871826</v>
          </cell>
          <cell r="I67">
            <v>0.3495009890268293</v>
          </cell>
          <cell r="J67" t="e">
            <v>#DIV/0!</v>
          </cell>
          <cell r="K67" t="e">
            <v>#DIV/0!</v>
          </cell>
          <cell r="L67" t="e">
            <v>#DIV/0!</v>
          </cell>
          <cell r="M67" t="e">
            <v>#DIV/0!</v>
          </cell>
          <cell r="N67" t="e">
            <v>#DIV/0!</v>
          </cell>
          <cell r="Q67">
            <v>0.54499183949009111</v>
          </cell>
          <cell r="R67">
            <v>0.41441706580059945</v>
          </cell>
          <cell r="S67">
            <v>0.39238899802304938</v>
          </cell>
          <cell r="T67">
            <v>0.37773292117681351</v>
          </cell>
          <cell r="U67">
            <v>0.38297896978952417</v>
          </cell>
          <cell r="V67">
            <v>0.36958810848725387</v>
          </cell>
          <cell r="W67">
            <v>0.36731645002315011</v>
          </cell>
          <cell r="X67">
            <v>0.36731645002315011</v>
          </cell>
          <cell r="Y67">
            <v>0.36731645002315011</v>
          </cell>
          <cell r="Z67">
            <v>0.36731645002315011</v>
          </cell>
          <cell r="AA67">
            <v>0.36731645002315011</v>
          </cell>
          <cell r="AB67">
            <v>0.36731645002315011</v>
          </cell>
        </row>
        <row r="68">
          <cell r="C68">
            <v>4138412.71</v>
          </cell>
          <cell r="D68">
            <v>3714634.87</v>
          </cell>
          <cell r="E68">
            <v>3988996.5900000003</v>
          </cell>
          <cell r="F68">
            <v>3859757.75</v>
          </cell>
          <cell r="G68">
            <v>4674832.6900000004</v>
          </cell>
          <cell r="H68">
            <v>4622332.8100000005</v>
          </cell>
          <cell r="I68">
            <v>4518418.91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4138412.71</v>
          </cell>
          <cell r="R68">
            <v>7853047.5800000001</v>
          </cell>
          <cell r="S68">
            <v>11842044.17</v>
          </cell>
          <cell r="T68">
            <v>15701801.92</v>
          </cell>
          <cell r="U68">
            <v>20376634.609999999</v>
          </cell>
          <cell r="V68">
            <v>24998967.420000002</v>
          </cell>
          <cell r="W68">
            <v>29517386.330000002</v>
          </cell>
          <cell r="X68">
            <v>29517386.330000002</v>
          </cell>
          <cell r="Y68">
            <v>29517386.330000002</v>
          </cell>
          <cell r="Z68">
            <v>29517386.330000002</v>
          </cell>
          <cell r="AA68">
            <v>29517386.330000002</v>
          </cell>
          <cell r="AB68">
            <v>29517386.330000002</v>
          </cell>
        </row>
        <row r="69">
          <cell r="C69">
            <v>34837732.089999996</v>
          </cell>
          <cell r="D69">
            <v>52642709.710000001</v>
          </cell>
          <cell r="E69">
            <v>49286077.870000005</v>
          </cell>
          <cell r="F69">
            <v>50429813.989999995</v>
          </cell>
          <cell r="G69">
            <v>41301855.179999992</v>
          </cell>
          <cell r="H69">
            <v>53881098.930000015</v>
          </cell>
          <cell r="I69">
            <v>37337114.049999997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Q69">
            <v>34837732.089999996</v>
          </cell>
          <cell r="R69">
            <v>87480441.799999982</v>
          </cell>
          <cell r="S69">
            <v>136766519.66999999</v>
          </cell>
          <cell r="T69">
            <v>187196333.66</v>
          </cell>
          <cell r="U69">
            <v>228498188.83999997</v>
          </cell>
          <cell r="V69">
            <v>282379287.76999998</v>
          </cell>
          <cell r="W69">
            <v>319716401.81999999</v>
          </cell>
          <cell r="X69">
            <v>319716401.81999999</v>
          </cell>
          <cell r="Y69">
            <v>319716401.81999999</v>
          </cell>
          <cell r="Z69">
            <v>319716401.81999999</v>
          </cell>
          <cell r="AA69">
            <v>319716401.81999999</v>
          </cell>
          <cell r="AB69">
            <v>319716401.81999999</v>
          </cell>
        </row>
        <row r="70">
          <cell r="C70">
            <v>12592465.830000006</v>
          </cell>
          <cell r="D70">
            <v>12553437.659999996</v>
          </cell>
          <cell r="E70">
            <v>12031042.109999999</v>
          </cell>
          <cell r="F70">
            <v>11900382.920000002</v>
          </cell>
          <cell r="G70">
            <v>10252215.300000004</v>
          </cell>
          <cell r="H70">
            <v>10796194.519999988</v>
          </cell>
          <cell r="I70">
            <v>6951747.5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Q70">
            <v>12592465.830000006</v>
          </cell>
          <cell r="R70">
            <v>25145903.49000001</v>
          </cell>
          <cell r="S70">
            <v>37176945.599999994</v>
          </cell>
          <cell r="T70">
            <v>49077328.519999981</v>
          </cell>
          <cell r="U70">
            <v>59329543.819999993</v>
          </cell>
          <cell r="V70">
            <v>70125738.339999974</v>
          </cell>
          <cell r="W70">
            <v>77077485.839999974</v>
          </cell>
          <cell r="X70">
            <v>77077485.839999974</v>
          </cell>
          <cell r="Y70">
            <v>77077485.839999974</v>
          </cell>
          <cell r="Z70">
            <v>77077485.839999974</v>
          </cell>
          <cell r="AA70">
            <v>77077485.839999974</v>
          </cell>
          <cell r="AB70">
            <v>77077485.839999974</v>
          </cell>
        </row>
        <row r="71">
          <cell r="C71">
            <v>0.26549469287983113</v>
          </cell>
          <cell r="D71">
            <v>0.19254876501761606</v>
          </cell>
          <cell r="E71">
            <v>0.19621016306578329</v>
          </cell>
          <cell r="F71">
            <v>0.1909248407667192</v>
          </cell>
          <cell r="G71">
            <v>0.19886335268089592</v>
          </cell>
          <cell r="H71">
            <v>0.16692403073956999</v>
          </cell>
          <cell r="I71">
            <v>0.15696378856231857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Q71">
            <v>0.26549469287983113</v>
          </cell>
          <cell r="R71">
            <v>0.22326839626423264</v>
          </cell>
          <cell r="S71">
            <v>0.21373005040627932</v>
          </cell>
          <cell r="T71">
            <v>0.20771391981308301</v>
          </cell>
          <cell r="U71">
            <v>0.20612865644216341</v>
          </cell>
          <cell r="V71">
            <v>0.19893542827987107</v>
          </cell>
          <cell r="W71">
            <v>0.19425068842301627</v>
          </cell>
          <cell r="X71">
            <v>0.19425068842301627</v>
          </cell>
          <cell r="Y71">
            <v>0.19425068842301627</v>
          </cell>
          <cell r="Z71">
            <v>0.19425068842301627</v>
          </cell>
          <cell r="AA71">
            <v>0.19425068842301627</v>
          </cell>
          <cell r="AB71">
            <v>0.19425068842301627</v>
          </cell>
        </row>
        <row r="72">
          <cell r="C72">
            <v>1037125.1500000001</v>
          </cell>
          <cell r="D72">
            <v>1648557.6500000001</v>
          </cell>
          <cell r="E72">
            <v>1598331.23</v>
          </cell>
          <cell r="F72">
            <v>1376926.8199999998</v>
          </cell>
          <cell r="G72">
            <v>1799143.51</v>
          </cell>
          <cell r="H72">
            <v>1924485.14</v>
          </cell>
          <cell r="I72">
            <v>3477260.56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Q72">
            <v>1037125.1500000001</v>
          </cell>
          <cell r="R72">
            <v>2685682.8000000003</v>
          </cell>
          <cell r="S72">
            <v>4284014.03</v>
          </cell>
          <cell r="T72">
            <v>5660940.8499999996</v>
          </cell>
          <cell r="U72">
            <v>7460084.3599999994</v>
          </cell>
          <cell r="V72">
            <v>9384569.5</v>
          </cell>
          <cell r="W72">
            <v>12861830.060000001</v>
          </cell>
          <cell r="X72">
            <v>12861830.060000001</v>
          </cell>
          <cell r="Y72">
            <v>12861830.060000001</v>
          </cell>
          <cell r="Z72">
            <v>12861830.060000001</v>
          </cell>
          <cell r="AA72">
            <v>12861830.060000001</v>
          </cell>
          <cell r="AB72">
            <v>12861830.060000001</v>
          </cell>
        </row>
        <row r="73">
          <cell r="C73">
            <v>3676806.4999999991</v>
          </cell>
          <cell r="D73">
            <v>3535467.71</v>
          </cell>
          <cell r="E73">
            <v>3041129.2</v>
          </cell>
          <cell r="F73">
            <v>3264461.2800000003</v>
          </cell>
          <cell r="G73">
            <v>5411029.8899999997</v>
          </cell>
          <cell r="H73">
            <v>4063767.1</v>
          </cell>
          <cell r="I73">
            <v>3426199.8699999996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Q73">
            <v>3676806.4999999991</v>
          </cell>
          <cell r="R73">
            <v>7212274.209999999</v>
          </cell>
          <cell r="S73">
            <v>10253403.41</v>
          </cell>
          <cell r="T73">
            <v>13517864.690000001</v>
          </cell>
          <cell r="U73">
            <v>18928894.580000002</v>
          </cell>
          <cell r="V73">
            <v>22992661.680000003</v>
          </cell>
          <cell r="W73">
            <v>26418861.550000004</v>
          </cell>
          <cell r="X73">
            <v>26418861.550000004</v>
          </cell>
          <cell r="Y73">
            <v>26418861.550000004</v>
          </cell>
          <cell r="Z73">
            <v>26418861.550000004</v>
          </cell>
          <cell r="AA73">
            <v>26418861.550000004</v>
          </cell>
          <cell r="AB73">
            <v>26418861.550000004</v>
          </cell>
        </row>
        <row r="74">
          <cell r="C74">
            <v>1078766.4300000002</v>
          </cell>
          <cell r="D74">
            <v>1063697.77</v>
          </cell>
          <cell r="E74">
            <v>973382.61</v>
          </cell>
          <cell r="F74">
            <v>1089582.8299999998</v>
          </cell>
          <cell r="G74">
            <v>1979443.2100000002</v>
          </cell>
          <cell r="H74">
            <v>1398229.7000000002</v>
          </cell>
          <cell r="I74">
            <v>1675995.4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>
            <v>1078766.4300000002</v>
          </cell>
          <cell r="R74">
            <v>2142464.2000000002</v>
          </cell>
          <cell r="S74">
            <v>3115846.81</v>
          </cell>
          <cell r="T74">
            <v>4205429.6399999997</v>
          </cell>
          <cell r="U74">
            <v>6184872.8499999996</v>
          </cell>
          <cell r="V74">
            <v>7583102.5499999998</v>
          </cell>
          <cell r="W74">
            <v>9259097.9499999993</v>
          </cell>
          <cell r="X74">
            <v>9259097.9499999993</v>
          </cell>
          <cell r="Y74">
            <v>9259097.9499999993</v>
          </cell>
          <cell r="Z74">
            <v>9259097.9499999993</v>
          </cell>
          <cell r="AA74">
            <v>9259097.9499999993</v>
          </cell>
          <cell r="AB74">
            <v>9259097.9499999993</v>
          </cell>
        </row>
        <row r="75">
          <cell r="C75">
            <v>6799767.7500000056</v>
          </cell>
          <cell r="D75">
            <v>6305714.5299999956</v>
          </cell>
          <cell r="E75">
            <v>6418199.0699999984</v>
          </cell>
          <cell r="F75">
            <v>6169411.9900000012</v>
          </cell>
          <cell r="G75">
            <v>1062598.6900000048</v>
          </cell>
          <cell r="H75">
            <v>3409712.579999988</v>
          </cell>
          <cell r="I75">
            <v>-1627708.3299999996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Q75">
            <v>6799767.7500000056</v>
          </cell>
          <cell r="R75">
            <v>13105482.280000009</v>
          </cell>
          <cell r="S75">
            <v>19523681.349999994</v>
          </cell>
          <cell r="T75">
            <v>25693093.339999977</v>
          </cell>
          <cell r="U75">
            <v>26755692.029999994</v>
          </cell>
          <cell r="V75">
            <v>30165404.609999966</v>
          </cell>
          <cell r="W75">
            <v>28537696.279999968</v>
          </cell>
          <cell r="X75">
            <v>28537696.279999968</v>
          </cell>
          <cell r="Y75">
            <v>28537696.279999968</v>
          </cell>
          <cell r="Z75">
            <v>28537696.279999968</v>
          </cell>
          <cell r="AA75">
            <v>28537696.279999968</v>
          </cell>
          <cell r="AB75">
            <v>28537696.279999968</v>
          </cell>
        </row>
        <row r="76">
          <cell r="C76">
            <v>1045016.16</v>
          </cell>
          <cell r="D76">
            <v>1098716.1100000001</v>
          </cell>
          <cell r="E76">
            <v>830510.55999999994</v>
          </cell>
          <cell r="F76">
            <v>869362.01</v>
          </cell>
          <cell r="G76">
            <v>928874.46</v>
          </cell>
          <cell r="H76">
            <v>831944.14</v>
          </cell>
          <cell r="I76">
            <v>730045.19000000006</v>
          </cell>
          <cell r="J76">
            <v>594651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>
            <v>1045016.16</v>
          </cell>
          <cell r="R76">
            <v>2143732.27</v>
          </cell>
          <cell r="S76">
            <v>2974242.83</v>
          </cell>
          <cell r="T76">
            <v>3843604.84</v>
          </cell>
          <cell r="U76">
            <v>4772479.3</v>
          </cell>
          <cell r="V76">
            <v>5604423.4399999995</v>
          </cell>
          <cell r="W76">
            <v>6334468.6299999999</v>
          </cell>
          <cell r="X76">
            <v>6929119.6299999999</v>
          </cell>
          <cell r="Y76">
            <v>6929119.6299999999</v>
          </cell>
          <cell r="Z76">
            <v>6929119.6299999999</v>
          </cell>
          <cell r="AA76">
            <v>6929119.6299999999</v>
          </cell>
          <cell r="AB76">
            <v>6929119.6299999999</v>
          </cell>
        </row>
        <row r="77">
          <cell r="C77">
            <v>433825.11</v>
          </cell>
          <cell r="D77">
            <v>594683.25</v>
          </cell>
          <cell r="E77">
            <v>260794.91999999998</v>
          </cell>
          <cell r="F77">
            <v>303434.90000000002</v>
          </cell>
          <cell r="G77">
            <v>373913.05</v>
          </cell>
          <cell r="H77">
            <v>283312.78000000003</v>
          </cell>
          <cell r="I77">
            <v>150868.78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Q77">
            <v>433825.11</v>
          </cell>
          <cell r="R77">
            <v>1028508.36</v>
          </cell>
          <cell r="S77">
            <v>1289303.28</v>
          </cell>
          <cell r="T77">
            <v>1592738.1800000002</v>
          </cell>
          <cell r="U77">
            <v>1966651.2300000002</v>
          </cell>
          <cell r="V77">
            <v>2249964.0100000002</v>
          </cell>
          <cell r="W77">
            <v>2400832.79</v>
          </cell>
          <cell r="X77">
            <v>2400832.79</v>
          </cell>
          <cell r="Y77">
            <v>2400832.79</v>
          </cell>
          <cell r="Z77">
            <v>2400832.79</v>
          </cell>
          <cell r="AA77">
            <v>2400832.79</v>
          </cell>
          <cell r="AB77">
            <v>2400832.79</v>
          </cell>
        </row>
        <row r="78">
          <cell r="C78">
            <v>7410958.8000000054</v>
          </cell>
          <cell r="D78">
            <v>6809747.3899999959</v>
          </cell>
          <cell r="E78">
            <v>6987914.7099999981</v>
          </cell>
          <cell r="F78">
            <v>6735339.1000000006</v>
          </cell>
          <cell r="G78">
            <v>1617560.1000000047</v>
          </cell>
          <cell r="H78">
            <v>3958343.9399999874</v>
          </cell>
          <cell r="I78">
            <v>-1048531.9199999996</v>
          </cell>
          <cell r="J78">
            <v>594651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>
            <v>7410958.8000000054</v>
          </cell>
          <cell r="R78">
            <v>14220706.190000009</v>
          </cell>
          <cell r="S78">
            <v>21208620.899999991</v>
          </cell>
          <cell r="T78">
            <v>27943959.999999978</v>
          </cell>
          <cell r="U78">
            <v>29561520.099999994</v>
          </cell>
          <cell r="V78">
            <v>33519864.039999966</v>
          </cell>
          <cell r="W78">
            <v>32471332.119999968</v>
          </cell>
          <cell r="X78">
            <v>33065983.119999968</v>
          </cell>
          <cell r="Y78">
            <v>33065983.119999968</v>
          </cell>
          <cell r="Z78">
            <v>33065983.119999968</v>
          </cell>
          <cell r="AA78">
            <v>33065983.119999968</v>
          </cell>
          <cell r="AB78">
            <v>33065983.119999968</v>
          </cell>
        </row>
        <row r="79">
          <cell r="C79">
            <v>11400</v>
          </cell>
          <cell r="D79">
            <v>650</v>
          </cell>
          <cell r="E79">
            <v>180622</v>
          </cell>
          <cell r="F79">
            <v>39167</v>
          </cell>
          <cell r="G79">
            <v>300900</v>
          </cell>
          <cell r="H79">
            <v>1267209.28</v>
          </cell>
          <cell r="I79">
            <v>70118.39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>
            <v>11400</v>
          </cell>
          <cell r="R79">
            <v>12050</v>
          </cell>
          <cell r="S79">
            <v>192672</v>
          </cell>
          <cell r="T79">
            <v>231839</v>
          </cell>
          <cell r="U79">
            <v>532739</v>
          </cell>
          <cell r="V79">
            <v>1799948.28</v>
          </cell>
          <cell r="W79">
            <v>1870066.67</v>
          </cell>
          <cell r="X79">
            <v>1870066.67</v>
          </cell>
          <cell r="Y79">
            <v>1870066.67</v>
          </cell>
          <cell r="Z79">
            <v>1870066.67</v>
          </cell>
          <cell r="AA79">
            <v>1870066.67</v>
          </cell>
          <cell r="AB79">
            <v>1870066.67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4804.1499999999996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4804.1499999999996</v>
          </cell>
          <cell r="W81">
            <v>4804.1499999999996</v>
          </cell>
          <cell r="X81">
            <v>4804.1499999999996</v>
          </cell>
          <cell r="Y81">
            <v>4804.1499999999996</v>
          </cell>
          <cell r="Z81">
            <v>4804.1499999999996</v>
          </cell>
          <cell r="AA81">
            <v>4804.1499999999996</v>
          </cell>
          <cell r="AB81">
            <v>4804.1499999999996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C84">
            <v>7399558.8000000054</v>
          </cell>
          <cell r="D84">
            <v>6809097.3899999959</v>
          </cell>
          <cell r="E84">
            <v>6807292.7099999981</v>
          </cell>
          <cell r="F84">
            <v>6696172.1000000006</v>
          </cell>
          <cell r="G84">
            <v>1316660.1000000047</v>
          </cell>
          <cell r="H84">
            <v>2695938.809999987</v>
          </cell>
          <cell r="I84">
            <v>-1118650.3099999996</v>
          </cell>
          <cell r="J84">
            <v>594651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Q84">
            <v>7399558.8000000054</v>
          </cell>
          <cell r="R84">
            <v>14208656.190000009</v>
          </cell>
          <cell r="S84">
            <v>21015948.899999991</v>
          </cell>
          <cell r="T84">
            <v>27712120.999999978</v>
          </cell>
          <cell r="U84">
            <v>29028781.099999994</v>
          </cell>
          <cell r="V84">
            <v>31724719.909999963</v>
          </cell>
          <cell r="W84">
            <v>30606069.599999964</v>
          </cell>
          <cell r="X84">
            <v>31200720.599999964</v>
          </cell>
          <cell r="Y84">
            <v>31200720.599999964</v>
          </cell>
          <cell r="Z84">
            <v>31200720.599999964</v>
          </cell>
          <cell r="AA84">
            <v>31200720.599999964</v>
          </cell>
          <cell r="AB84">
            <v>31200720.599999964</v>
          </cell>
        </row>
        <row r="85">
          <cell r="C85">
            <v>1440689.1370000006</v>
          </cell>
          <cell r="D85">
            <v>917079.62049999973</v>
          </cell>
          <cell r="E85">
            <v>1607599.5760000004</v>
          </cell>
          <cell r="F85">
            <v>1209746.7174999993</v>
          </cell>
          <cell r="G85">
            <v>791279.79600000021</v>
          </cell>
          <cell r="H85">
            <v>1289597.8499999999</v>
          </cell>
          <cell r="I85">
            <v>62455.91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Q85">
            <v>1440689.1370000006</v>
          </cell>
          <cell r="R85">
            <v>2357768.7575000003</v>
          </cell>
          <cell r="S85">
            <v>3965368.3335000006</v>
          </cell>
          <cell r="T85">
            <v>5175115.051</v>
          </cell>
          <cell r="U85">
            <v>5966394.8470000001</v>
          </cell>
          <cell r="V85">
            <v>7255992.6969999997</v>
          </cell>
          <cell r="W85">
            <v>7318448.6069999998</v>
          </cell>
          <cell r="X85">
            <v>7318448.6069999998</v>
          </cell>
          <cell r="Y85">
            <v>7318448.6069999998</v>
          </cell>
          <cell r="Z85">
            <v>7318448.6069999998</v>
          </cell>
          <cell r="AA85">
            <v>7318448.6069999998</v>
          </cell>
          <cell r="AB85">
            <v>7318448.6069999998</v>
          </cell>
        </row>
        <row r="86">
          <cell r="C86">
            <v>5958869.6630000044</v>
          </cell>
          <cell r="D86">
            <v>5892017.7694999967</v>
          </cell>
          <cell r="E86">
            <v>5199693.1339999977</v>
          </cell>
          <cell r="F86">
            <v>5486425.3825000012</v>
          </cell>
          <cell r="G86">
            <v>525380.30400000454</v>
          </cell>
          <cell r="H86">
            <v>1406340.9599999872</v>
          </cell>
          <cell r="I86">
            <v>-1181106.2199999995</v>
          </cell>
          <cell r="J86">
            <v>594651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Q86">
            <v>5958869.6630000044</v>
          </cell>
          <cell r="R86">
            <v>11850887.432500008</v>
          </cell>
          <cell r="S86">
            <v>17050580.566499989</v>
          </cell>
          <cell r="T86">
            <v>22537005.948999979</v>
          </cell>
          <cell r="U86">
            <v>23062386.252999995</v>
          </cell>
          <cell r="V86">
            <v>24468727.212999962</v>
          </cell>
          <cell r="W86">
            <v>23287620.992999963</v>
          </cell>
          <cell r="X86">
            <v>23882271.992999963</v>
          </cell>
          <cell r="Y86">
            <v>23882271.992999963</v>
          </cell>
          <cell r="Z86">
            <v>23882271.992999963</v>
          </cell>
          <cell r="AA86">
            <v>23882271.992999963</v>
          </cell>
          <cell r="AB86">
            <v>23882271.992999963</v>
          </cell>
        </row>
        <row r="87">
          <cell r="C87">
            <v>646939.51</v>
          </cell>
          <cell r="D87">
            <v>485347.96</v>
          </cell>
          <cell r="E87">
            <v>748908.45</v>
          </cell>
          <cell r="F87">
            <v>878372.16</v>
          </cell>
          <cell r="G87">
            <v>481830.95</v>
          </cell>
          <cell r="H87">
            <v>657915.56999999995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Q87">
            <v>646939.51</v>
          </cell>
          <cell r="R87">
            <v>1132287.47</v>
          </cell>
          <cell r="S87">
            <v>1881195.92</v>
          </cell>
          <cell r="T87">
            <v>2759568.08</v>
          </cell>
          <cell r="U87">
            <v>3241399.0300000003</v>
          </cell>
          <cell r="V87">
            <v>3899314.6</v>
          </cell>
          <cell r="W87">
            <v>3899314.6</v>
          </cell>
          <cell r="X87">
            <v>3899314.6</v>
          </cell>
          <cell r="Y87">
            <v>3899314.6</v>
          </cell>
          <cell r="Z87">
            <v>3899314.6</v>
          </cell>
          <cell r="AA87">
            <v>3899314.6</v>
          </cell>
          <cell r="AB87">
            <v>3899314.6</v>
          </cell>
        </row>
        <row r="88">
          <cell r="C88">
            <v>5311930.1530000046</v>
          </cell>
          <cell r="D88">
            <v>5406669.8094999967</v>
          </cell>
          <cell r="E88">
            <v>4450784.6839999976</v>
          </cell>
          <cell r="F88">
            <v>4608053.2225000011</v>
          </cell>
          <cell r="G88">
            <v>43549.354000004532</v>
          </cell>
          <cell r="H88">
            <v>748425.38999998721</v>
          </cell>
          <cell r="I88">
            <v>-1181106.2199999995</v>
          </cell>
          <cell r="J88">
            <v>594651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Q88">
            <v>5311930.1530000046</v>
          </cell>
          <cell r="R88">
            <v>10718599.962500008</v>
          </cell>
          <cell r="S88">
            <v>15169384.64649999</v>
          </cell>
          <cell r="T88">
            <v>19777437.86899998</v>
          </cell>
          <cell r="U88">
            <v>19820987.222999994</v>
          </cell>
          <cell r="V88">
            <v>20569412.612999961</v>
          </cell>
          <cell r="W88">
            <v>19388306.392999962</v>
          </cell>
          <cell r="X88">
            <v>19982957.392999962</v>
          </cell>
          <cell r="Y88">
            <v>19982957.392999962</v>
          </cell>
          <cell r="Z88">
            <v>19982957.392999962</v>
          </cell>
          <cell r="AA88">
            <v>19982957.392999962</v>
          </cell>
          <cell r="AB88">
            <v>19982957.392999962</v>
          </cell>
        </row>
      </sheetData>
      <sheetData sheetId="43">
        <row r="61">
          <cell r="C61" t="str">
            <v>1月份</v>
          </cell>
          <cell r="D61" t="str">
            <v>2月份</v>
          </cell>
          <cell r="E61" t="str">
            <v>3月份</v>
          </cell>
          <cell r="F61" t="str">
            <v>4月份</v>
          </cell>
          <cell r="G61" t="str">
            <v>5月份</v>
          </cell>
          <cell r="H61" t="str">
            <v>6月份</v>
          </cell>
          <cell r="I61" t="str">
            <v>7月份</v>
          </cell>
          <cell r="J61" t="str">
            <v>8月份</v>
          </cell>
          <cell r="K61" t="str">
            <v>9月份</v>
          </cell>
          <cell r="L61" t="str">
            <v>10月份</v>
          </cell>
          <cell r="M61" t="str">
            <v>11月份</v>
          </cell>
          <cell r="N61" t="str">
            <v>12月份</v>
          </cell>
          <cell r="Q61" t="str">
            <v>1月份</v>
          </cell>
          <cell r="R61" t="str">
            <v>2月份</v>
          </cell>
          <cell r="S61" t="str">
            <v>3月份</v>
          </cell>
          <cell r="T61" t="str">
            <v>4月份</v>
          </cell>
          <cell r="U61" t="str">
            <v>5月份</v>
          </cell>
          <cell r="V61" t="str">
            <v>6月份</v>
          </cell>
          <cell r="W61" t="str">
            <v>7月份</v>
          </cell>
          <cell r="X61" t="str">
            <v>8月份</v>
          </cell>
          <cell r="Y61" t="str">
            <v>9月份</v>
          </cell>
          <cell r="Z61" t="str">
            <v>10月份</v>
          </cell>
          <cell r="AA61" t="str">
            <v>11月份</v>
          </cell>
          <cell r="AB61" t="str">
            <v>12月份</v>
          </cell>
        </row>
        <row r="62">
          <cell r="C62">
            <v>46977793.670000002</v>
          </cell>
          <cell r="D62">
            <v>53690000</v>
          </cell>
          <cell r="E62">
            <v>67190000</v>
          </cell>
          <cell r="F62">
            <v>61970000</v>
          </cell>
          <cell r="G62">
            <v>75115500</v>
          </cell>
          <cell r="H62">
            <v>70331500</v>
          </cell>
          <cell r="I62">
            <v>89925500</v>
          </cell>
          <cell r="J62">
            <v>87135500</v>
          </cell>
          <cell r="K62">
            <v>116135500</v>
          </cell>
          <cell r="L62">
            <v>90827500</v>
          </cell>
          <cell r="M62">
            <v>98417500</v>
          </cell>
          <cell r="N62">
            <v>132187500</v>
          </cell>
          <cell r="Q62">
            <v>46977793.670000002</v>
          </cell>
          <cell r="R62">
            <v>100667793.67</v>
          </cell>
          <cell r="S62">
            <v>167857793.67000002</v>
          </cell>
          <cell r="T62">
            <v>229827793.67000002</v>
          </cell>
          <cell r="U62">
            <v>304943293.67000002</v>
          </cell>
          <cell r="V62">
            <v>375274793.67000002</v>
          </cell>
          <cell r="W62">
            <v>465200293.67000002</v>
          </cell>
          <cell r="X62">
            <v>552335793.67000008</v>
          </cell>
          <cell r="Y62">
            <v>668471293.67000008</v>
          </cell>
          <cell r="Z62">
            <v>759298793.67000008</v>
          </cell>
          <cell r="AA62">
            <v>857716293.67000008</v>
          </cell>
          <cell r="AB62">
            <v>989903793.67000008</v>
          </cell>
        </row>
        <row r="63">
          <cell r="C63">
            <v>22894012.98</v>
          </cell>
          <cell r="D63">
            <v>34620767</v>
          </cell>
          <cell r="E63">
            <v>44300680.609999999</v>
          </cell>
          <cell r="F63">
            <v>42978676.460000001</v>
          </cell>
          <cell r="G63">
            <v>47224445.25</v>
          </cell>
          <cell r="H63">
            <v>47324108.25</v>
          </cell>
          <cell r="I63">
            <v>59876541.25</v>
          </cell>
          <cell r="J63">
            <v>58089803.989999995</v>
          </cell>
          <cell r="K63">
            <v>77926393.180000007</v>
          </cell>
          <cell r="L63">
            <v>61083222.439999998</v>
          </cell>
          <cell r="M63">
            <v>65733088.950000003</v>
          </cell>
          <cell r="N63">
            <v>86106576.700000003</v>
          </cell>
          <cell r="Q63">
            <v>22894012.98</v>
          </cell>
          <cell r="R63">
            <v>57514779.980000004</v>
          </cell>
          <cell r="S63">
            <v>101815460.59</v>
          </cell>
          <cell r="T63">
            <v>144794137.05000001</v>
          </cell>
          <cell r="U63">
            <v>192018582.30000001</v>
          </cell>
          <cell r="V63">
            <v>239342690.55000001</v>
          </cell>
          <cell r="W63">
            <v>299219231.80000001</v>
          </cell>
          <cell r="X63">
            <v>357309035.79000002</v>
          </cell>
          <cell r="Y63">
            <v>435235428.97000003</v>
          </cell>
          <cell r="Z63">
            <v>496318651.41000003</v>
          </cell>
          <cell r="AA63">
            <v>562051740.36000001</v>
          </cell>
          <cell r="AB63">
            <v>648158317.06000006</v>
          </cell>
        </row>
        <row r="64">
          <cell r="C64">
            <v>-8150614.3900000006</v>
          </cell>
          <cell r="D64">
            <v>-5706621</v>
          </cell>
          <cell r="E64">
            <v>-9044560.8200000003</v>
          </cell>
          <cell r="F64">
            <v>-6748056.3900000006</v>
          </cell>
          <cell r="G64">
            <v>-7033085.9500000002</v>
          </cell>
          <cell r="H64">
            <v>-6869726.9500000002</v>
          </cell>
          <cell r="I64">
            <v>-8551102.9499999993</v>
          </cell>
          <cell r="J64">
            <v>-8267264.7000000002</v>
          </cell>
          <cell r="K64">
            <v>-11190582.649999999</v>
          </cell>
          <cell r="L64">
            <v>-8824597.3200000003</v>
          </cell>
          <cell r="M64">
            <v>-9338218.3200000003</v>
          </cell>
          <cell r="N64">
            <v>-12231134.41</v>
          </cell>
          <cell r="Q64">
            <v>-8150614.3900000006</v>
          </cell>
          <cell r="R64">
            <v>-13857235.390000001</v>
          </cell>
          <cell r="S64">
            <v>-22901796.210000001</v>
          </cell>
          <cell r="T64">
            <v>-29649852.600000001</v>
          </cell>
          <cell r="U64">
            <v>-36682938.550000004</v>
          </cell>
          <cell r="V64">
            <v>-43552665.500000007</v>
          </cell>
          <cell r="W64">
            <v>-52103768.450000003</v>
          </cell>
          <cell r="X64">
            <v>-60371033.150000006</v>
          </cell>
          <cell r="Y64">
            <v>-71561615.800000012</v>
          </cell>
          <cell r="Z64">
            <v>-80386213.120000005</v>
          </cell>
          <cell r="AA64">
            <v>-89724431.439999998</v>
          </cell>
          <cell r="AB64">
            <v>-101955565.84999999</v>
          </cell>
        </row>
        <row r="65">
          <cell r="C65">
            <v>14881352.310000001</v>
          </cell>
          <cell r="D65">
            <v>2386888</v>
          </cell>
          <cell r="E65">
            <v>2891005.15</v>
          </cell>
          <cell r="F65">
            <v>2585856.2999999998</v>
          </cell>
          <cell r="G65">
            <v>2845947</v>
          </cell>
          <cell r="H65">
            <v>2546740</v>
          </cell>
          <cell r="I65">
            <v>3338526</v>
          </cell>
          <cell r="J65">
            <v>3206280.5700000003</v>
          </cell>
          <cell r="K65">
            <v>4937772.74</v>
          </cell>
          <cell r="L65">
            <v>3169909.2800000003</v>
          </cell>
          <cell r="M65">
            <v>3472568.56</v>
          </cell>
          <cell r="N65">
            <v>5352773.91</v>
          </cell>
          <cell r="Q65">
            <v>14881352.310000001</v>
          </cell>
          <cell r="R65">
            <v>17268240.310000002</v>
          </cell>
          <cell r="S65">
            <v>20159245.460000001</v>
          </cell>
          <cell r="T65">
            <v>22745101.760000002</v>
          </cell>
          <cell r="U65">
            <v>25591048.760000002</v>
          </cell>
          <cell r="V65">
            <v>28137788.760000002</v>
          </cell>
          <cell r="W65">
            <v>31476314.760000002</v>
          </cell>
          <cell r="X65">
            <v>34682595.329999998</v>
          </cell>
          <cell r="Y65">
            <v>39620368.07</v>
          </cell>
          <cell r="Z65">
            <v>42790277.350000001</v>
          </cell>
          <cell r="AA65">
            <v>46262845.910000004</v>
          </cell>
          <cell r="AB65">
            <v>51615619.820000008</v>
          </cell>
        </row>
        <row r="66">
          <cell r="C66">
            <v>1247833.42</v>
          </cell>
          <cell r="D66">
            <v>1836643</v>
          </cell>
          <cell r="E66">
            <v>2264936</v>
          </cell>
          <cell r="F66">
            <v>2202817.31</v>
          </cell>
          <cell r="G66">
            <v>2394393</v>
          </cell>
          <cell r="H66">
            <v>2225204</v>
          </cell>
          <cell r="I66">
            <v>2705783</v>
          </cell>
          <cell r="J66">
            <v>2632292.36</v>
          </cell>
          <cell r="K66">
            <v>3501676.7800000003</v>
          </cell>
          <cell r="L66">
            <v>2600622.4500000002</v>
          </cell>
          <cell r="M66">
            <v>2815920.45</v>
          </cell>
          <cell r="N66">
            <v>3867622.53</v>
          </cell>
          <cell r="Q66">
            <v>1247833.42</v>
          </cell>
          <cell r="R66">
            <v>3084476.42</v>
          </cell>
          <cell r="S66">
            <v>5349412.42</v>
          </cell>
          <cell r="T66">
            <v>7552229.7300000004</v>
          </cell>
          <cell r="U66">
            <v>9946622.7300000004</v>
          </cell>
          <cell r="V66">
            <v>12171826.73</v>
          </cell>
          <cell r="W66">
            <v>14877609.73</v>
          </cell>
          <cell r="X66">
            <v>17509902.09</v>
          </cell>
          <cell r="Y66">
            <v>21011578.870000001</v>
          </cell>
          <cell r="Z66">
            <v>23612201.32</v>
          </cell>
          <cell r="AA66">
            <v>26428121.77</v>
          </cell>
          <cell r="AB66">
            <v>30295744.300000001</v>
          </cell>
        </row>
        <row r="67">
          <cell r="C67">
            <v>30872584.32</v>
          </cell>
          <cell r="D67">
            <v>33137677</v>
          </cell>
          <cell r="E67">
            <v>40412060.939999998</v>
          </cell>
          <cell r="F67">
            <v>41019293.68</v>
          </cell>
          <cell r="G67">
            <v>45431699.299999997</v>
          </cell>
          <cell r="H67">
            <v>45226325.299999997</v>
          </cell>
          <cell r="I67">
            <v>57369747.299999997</v>
          </cell>
          <cell r="J67">
            <v>55661112.219999991</v>
          </cell>
          <cell r="K67">
            <v>75175260.050000012</v>
          </cell>
          <cell r="L67">
            <v>58029156.850000001</v>
          </cell>
          <cell r="M67">
            <v>62683359.640000008</v>
          </cell>
          <cell r="N67">
            <v>83095838.730000004</v>
          </cell>
          <cell r="Q67">
            <v>30872584.32</v>
          </cell>
          <cell r="R67">
            <v>64010261.320000008</v>
          </cell>
          <cell r="S67">
            <v>104422322.26000001</v>
          </cell>
          <cell r="T67">
            <v>145441615.94</v>
          </cell>
          <cell r="U67">
            <v>190873315.23999998</v>
          </cell>
          <cell r="V67">
            <v>236099640.53999999</v>
          </cell>
          <cell r="W67">
            <v>293469387.84000003</v>
          </cell>
          <cell r="X67">
            <v>349130500.05999994</v>
          </cell>
          <cell r="Y67">
            <v>424305760.11000001</v>
          </cell>
          <cell r="Z67">
            <v>482334916.96000004</v>
          </cell>
          <cell r="AA67">
            <v>545018276.60000002</v>
          </cell>
          <cell r="AB67">
            <v>628114115.33000004</v>
          </cell>
        </row>
        <row r="68">
          <cell r="C68">
            <v>16105209.350000001</v>
          </cell>
          <cell r="D68">
            <v>20552323</v>
          </cell>
          <cell r="E68">
            <v>26777939.060000002</v>
          </cell>
          <cell r="F68">
            <v>20950706.32</v>
          </cell>
          <cell r="G68">
            <v>29683800.700000003</v>
          </cell>
          <cell r="H68">
            <v>25105174.700000003</v>
          </cell>
          <cell r="I68">
            <v>32555752.700000003</v>
          </cell>
          <cell r="J68">
            <v>31474387.780000009</v>
          </cell>
          <cell r="K68">
            <v>40960239.949999988</v>
          </cell>
          <cell r="L68">
            <v>32798343.149999999</v>
          </cell>
          <cell r="M68">
            <v>35734140.359999992</v>
          </cell>
          <cell r="N68">
            <v>49091661.269999996</v>
          </cell>
          <cell r="Q68">
            <v>16105209.350000001</v>
          </cell>
          <cell r="R68">
            <v>36657532.349999994</v>
          </cell>
          <cell r="S68">
            <v>63435471.410000011</v>
          </cell>
          <cell r="T68">
            <v>84386177.730000019</v>
          </cell>
          <cell r="U68">
            <v>114069978.43000004</v>
          </cell>
          <cell r="V68">
            <v>139175153.13000003</v>
          </cell>
          <cell r="W68">
            <v>171730905.82999998</v>
          </cell>
          <cell r="X68">
            <v>203205293.61000013</v>
          </cell>
          <cell r="Y68">
            <v>244165533.56000006</v>
          </cell>
          <cell r="Z68">
            <v>276963876.71000004</v>
          </cell>
          <cell r="AA68">
            <v>312698017.07000005</v>
          </cell>
          <cell r="AB68">
            <v>361789678.34000003</v>
          </cell>
        </row>
        <row r="69">
          <cell r="C69">
            <v>0.52166702933147913</v>
          </cell>
          <cell r="D69">
            <v>0.62021013120503288</v>
          </cell>
          <cell r="E69">
            <v>0.66262245570096889</v>
          </cell>
          <cell r="F69">
            <v>0.51075248841291121</v>
          </cell>
          <cell r="G69">
            <v>0.65337201023427283</v>
          </cell>
          <cell r="H69">
            <v>0.55510091818138507</v>
          </cell>
          <cell r="I69">
            <v>0.56747247865252504</v>
          </cell>
          <cell r="J69">
            <v>0.56546458603985139</v>
          </cell>
          <cell r="K69">
            <v>0.54486329575390646</v>
          </cell>
          <cell r="L69">
            <v>0.56520454423938438</v>
          </cell>
          <cell r="M69">
            <v>0.57007378936334219</v>
          </cell>
          <cell r="N69">
            <v>0.59078363032728476</v>
          </cell>
          <cell r="Q69">
            <v>0.52166702933147913</v>
          </cell>
          <cell r="R69">
            <v>0.57268212305432886</v>
          </cell>
          <cell r="S69">
            <v>0.6074895677195602</v>
          </cell>
          <cell r="T69">
            <v>0.58020654669302085</v>
          </cell>
          <cell r="U69">
            <v>0.5976214029005098</v>
          </cell>
          <cell r="V69">
            <v>0.58947634486728906</v>
          </cell>
          <cell r="W69">
            <v>0.58517485279802994</v>
          </cell>
          <cell r="X69">
            <v>0.58203248806700714</v>
          </cell>
          <cell r="Y69">
            <v>0.57544713391753355</v>
          </cell>
          <cell r="Z69">
            <v>0.57421485978169107</v>
          </cell>
          <cell r="AA69">
            <v>0.57373858913633369</v>
          </cell>
          <cell r="AB69">
            <v>0.57599354879952369</v>
          </cell>
        </row>
        <row r="70">
          <cell r="C70">
            <v>3847850.45</v>
          </cell>
          <cell r="D70">
            <v>5596411.4900000002</v>
          </cell>
          <cell r="E70">
            <v>5787820.9199999999</v>
          </cell>
          <cell r="F70">
            <v>7527275.7699999996</v>
          </cell>
          <cell r="G70">
            <v>8735635.4700000007</v>
          </cell>
          <cell r="H70">
            <v>8838472.7899999991</v>
          </cell>
          <cell r="I70">
            <v>9362117.3000000007</v>
          </cell>
          <cell r="J70">
            <v>9423469.0800000001</v>
          </cell>
          <cell r="K70">
            <v>10134340.75</v>
          </cell>
          <cell r="L70">
            <v>9440957.2599999998</v>
          </cell>
          <cell r="M70">
            <v>9439458.8100000005</v>
          </cell>
          <cell r="N70">
            <v>10415929.380000001</v>
          </cell>
          <cell r="Q70">
            <v>3847850.45</v>
          </cell>
          <cell r="R70">
            <v>9444261.9400000013</v>
          </cell>
          <cell r="S70">
            <v>15232082.860000001</v>
          </cell>
          <cell r="T70">
            <v>22759358.630000003</v>
          </cell>
          <cell r="U70">
            <v>31494994.100000001</v>
          </cell>
          <cell r="V70">
            <v>40333466.890000001</v>
          </cell>
          <cell r="W70">
            <v>49695584.189999998</v>
          </cell>
          <cell r="X70">
            <v>59119053.269999996</v>
          </cell>
          <cell r="Y70">
            <v>69253394.019999996</v>
          </cell>
          <cell r="Z70">
            <v>78694351.280000001</v>
          </cell>
          <cell r="AA70">
            <v>88133810.090000004</v>
          </cell>
          <cell r="AB70">
            <v>98549739.469999999</v>
          </cell>
        </row>
        <row r="71">
          <cell r="C71">
            <v>34720434.770000003</v>
          </cell>
          <cell r="D71">
            <v>38734088.490000002</v>
          </cell>
          <cell r="E71">
            <v>46199881.859999999</v>
          </cell>
          <cell r="F71">
            <v>48546569.450000003</v>
          </cell>
          <cell r="G71">
            <v>54167334.769999996</v>
          </cell>
          <cell r="H71">
            <v>54064798.089999996</v>
          </cell>
          <cell r="I71">
            <v>66731864.599999994</v>
          </cell>
          <cell r="J71">
            <v>65084581.29999999</v>
          </cell>
          <cell r="K71">
            <v>85309600.800000012</v>
          </cell>
          <cell r="L71">
            <v>67470114.109999999</v>
          </cell>
          <cell r="M71">
            <v>72122818.450000003</v>
          </cell>
          <cell r="N71">
            <v>93511768.109999999</v>
          </cell>
          <cell r="Q71">
            <v>34720434.770000003</v>
          </cell>
          <cell r="R71">
            <v>73454523.260000005</v>
          </cell>
          <cell r="S71">
            <v>119654405.12</v>
          </cell>
          <cell r="T71">
            <v>168200974.56999999</v>
          </cell>
          <cell r="U71">
            <v>222368309.33999997</v>
          </cell>
          <cell r="V71">
            <v>276433107.43000001</v>
          </cell>
          <cell r="W71">
            <v>343164972.03000003</v>
          </cell>
          <cell r="X71">
            <v>408249553.32999992</v>
          </cell>
          <cell r="Y71">
            <v>493559154.13</v>
          </cell>
          <cell r="Z71">
            <v>561029268.24000001</v>
          </cell>
          <cell r="AA71">
            <v>633152086.69000006</v>
          </cell>
          <cell r="AB71">
            <v>726663854.80000007</v>
          </cell>
        </row>
        <row r="72">
          <cell r="C72">
            <v>12257358.899999999</v>
          </cell>
          <cell r="D72">
            <v>14955911.509999998</v>
          </cell>
          <cell r="E72">
            <v>20990118.140000001</v>
          </cell>
          <cell r="F72">
            <v>13423430.549999997</v>
          </cell>
          <cell r="G72">
            <v>20948165.230000004</v>
          </cell>
          <cell r="H72">
            <v>16266701.910000004</v>
          </cell>
          <cell r="I72">
            <v>23193635.400000006</v>
          </cell>
          <cell r="J72">
            <v>22050918.70000001</v>
          </cell>
          <cell r="K72">
            <v>30825899.199999988</v>
          </cell>
          <cell r="L72">
            <v>23357385.890000001</v>
          </cell>
          <cell r="M72">
            <v>26294681.549999997</v>
          </cell>
          <cell r="N72">
            <v>38675731.890000001</v>
          </cell>
          <cell r="Q72">
            <v>12257358.899999999</v>
          </cell>
          <cell r="R72">
            <v>27213270.409999996</v>
          </cell>
          <cell r="S72">
            <v>48203388.550000012</v>
          </cell>
          <cell r="T72">
            <v>61626819.100000024</v>
          </cell>
          <cell r="U72">
            <v>82574984.330000043</v>
          </cell>
          <cell r="V72">
            <v>98841686.24000001</v>
          </cell>
          <cell r="W72">
            <v>122035321.63999999</v>
          </cell>
          <cell r="X72">
            <v>144086240.34000015</v>
          </cell>
          <cell r="Y72">
            <v>174912139.54000008</v>
          </cell>
          <cell r="Z72">
            <v>198269525.43000007</v>
          </cell>
          <cell r="AA72">
            <v>224564206.98000002</v>
          </cell>
          <cell r="AB72">
            <v>263239938.87</v>
          </cell>
        </row>
        <row r="73">
          <cell r="C73">
            <v>0.26091814754228321</v>
          </cell>
          <cell r="D73">
            <v>0.27856046768485748</v>
          </cell>
          <cell r="E73">
            <v>0.31239943652329216</v>
          </cell>
          <cell r="F73">
            <v>0.21661175649507822</v>
          </cell>
          <cell r="G73">
            <v>0.27887939546431834</v>
          </cell>
          <cell r="H73">
            <v>0.23128615072904748</v>
          </cell>
          <cell r="I73">
            <v>0.25792056090875232</v>
          </cell>
          <cell r="J73">
            <v>0.25306469464225273</v>
          </cell>
          <cell r="K73">
            <v>0.2654304601090966</v>
          </cell>
          <cell r="L73">
            <v>0.25716204772783574</v>
          </cell>
          <cell r="M73">
            <v>0.26717485762186599</v>
          </cell>
          <cell r="N73">
            <v>0.29258236890780143</v>
          </cell>
          <cell r="Q73">
            <v>0.26091814754228321</v>
          </cell>
          <cell r="R73">
            <v>0.27032747433809928</v>
          </cell>
          <cell r="S73">
            <v>0.28716800987367586</v>
          </cell>
          <cell r="T73">
            <v>0.26814345695928909</v>
          </cell>
          <cell r="U73">
            <v>0.27078799909389079</v>
          </cell>
          <cell r="V73">
            <v>0.26338482601876267</v>
          </cell>
          <cell r="W73">
            <v>0.26232855675402561</v>
          </cell>
          <cell r="X73">
            <v>0.26086710655237072</v>
          </cell>
          <cell r="Y73">
            <v>0.26165991149703405</v>
          </cell>
          <cell r="Z73">
            <v>0.26112187597675846</v>
          </cell>
          <cell r="AA73">
            <v>0.26181641719680265</v>
          </cell>
          <cell r="AB73">
            <v>0.26592477021838262</v>
          </cell>
        </row>
        <row r="74">
          <cell r="C74">
            <v>1163371.1500000004</v>
          </cell>
          <cell r="D74">
            <v>2450950.6700000004</v>
          </cell>
          <cell r="E74">
            <v>2890993.0800000005</v>
          </cell>
          <cell r="F74">
            <v>2789627.4699999997</v>
          </cell>
          <cell r="G74">
            <v>3043264.34</v>
          </cell>
          <cell r="H74">
            <v>2954196.6499999994</v>
          </cell>
          <cell r="I74">
            <v>3550523.91</v>
          </cell>
          <cell r="J74">
            <v>3428981.8499999996</v>
          </cell>
          <cell r="K74">
            <v>4157421.19</v>
          </cell>
          <cell r="L74">
            <v>3505903.67</v>
          </cell>
          <cell r="M74">
            <v>3686501.32</v>
          </cell>
          <cell r="N74">
            <v>4453700.0999999996</v>
          </cell>
          <cell r="Q74">
            <v>1163371.1500000004</v>
          </cell>
          <cell r="R74">
            <v>3614321.8200000008</v>
          </cell>
          <cell r="S74">
            <v>6505314.9000000013</v>
          </cell>
          <cell r="T74">
            <v>9294942.370000001</v>
          </cell>
          <cell r="U74">
            <v>12338206.710000001</v>
          </cell>
          <cell r="V74">
            <v>15292403.359999999</v>
          </cell>
          <cell r="W74">
            <v>18842927.27</v>
          </cell>
          <cell r="X74">
            <v>22271909.119999997</v>
          </cell>
          <cell r="Y74">
            <v>26429330.309999999</v>
          </cell>
          <cell r="Z74">
            <v>29935233.979999997</v>
          </cell>
          <cell r="AA74">
            <v>33621735.299999997</v>
          </cell>
          <cell r="AB74">
            <v>38075435.399999999</v>
          </cell>
        </row>
        <row r="75">
          <cell r="C75">
            <v>3653395.2699999996</v>
          </cell>
          <cell r="D75">
            <v>4678860.1999999993</v>
          </cell>
          <cell r="E75">
            <v>4928441.75</v>
          </cell>
          <cell r="F75">
            <v>5165713.67</v>
          </cell>
          <cell r="G75">
            <v>5344826.1800000006</v>
          </cell>
          <cell r="H75">
            <v>5383643.2199999997</v>
          </cell>
          <cell r="I75">
            <v>5554546.2500000009</v>
          </cell>
          <cell r="J75">
            <v>5559801.3800000008</v>
          </cell>
          <cell r="K75">
            <v>5853630.21</v>
          </cell>
          <cell r="L75">
            <v>5520464.1299999999</v>
          </cell>
          <cell r="M75">
            <v>5575330.1400000006</v>
          </cell>
          <cell r="N75">
            <v>8585017.6899999995</v>
          </cell>
          <cell r="Q75">
            <v>3653395.2699999996</v>
          </cell>
          <cell r="R75">
            <v>8332255.4699999988</v>
          </cell>
          <cell r="S75">
            <v>13260697.219999999</v>
          </cell>
          <cell r="T75">
            <v>18426410.890000001</v>
          </cell>
          <cell r="U75">
            <v>23771237.07</v>
          </cell>
          <cell r="V75">
            <v>29154880.289999999</v>
          </cell>
          <cell r="W75">
            <v>34709426.539999999</v>
          </cell>
          <cell r="X75">
            <v>40269227.920000002</v>
          </cell>
          <cell r="Y75">
            <v>46122858.130000003</v>
          </cell>
          <cell r="Z75">
            <v>51643322.260000005</v>
          </cell>
          <cell r="AA75">
            <v>57218652.400000006</v>
          </cell>
          <cell r="AB75">
            <v>65803670.090000004</v>
          </cell>
        </row>
        <row r="76">
          <cell r="C76">
            <v>915646.13</v>
          </cell>
          <cell r="D76">
            <v>934750.4</v>
          </cell>
          <cell r="E76">
            <v>880884.17999999993</v>
          </cell>
          <cell r="F76">
            <v>1083314.3599999999</v>
          </cell>
          <cell r="G76">
            <v>1180310.1800000002</v>
          </cell>
          <cell r="H76">
            <v>1173746.78</v>
          </cell>
          <cell r="I76">
            <v>1288387.78</v>
          </cell>
          <cell r="J76">
            <v>1349535.17</v>
          </cell>
          <cell r="K76">
            <v>1322422.28</v>
          </cell>
          <cell r="L76">
            <v>1389064.0499999998</v>
          </cell>
          <cell r="M76">
            <v>1464642</v>
          </cell>
          <cell r="N76">
            <v>1421440</v>
          </cell>
          <cell r="Q76">
            <v>915646.13</v>
          </cell>
          <cell r="R76">
            <v>1850396.53</v>
          </cell>
          <cell r="S76">
            <v>2731280.71</v>
          </cell>
          <cell r="T76">
            <v>3814595.07</v>
          </cell>
          <cell r="U76">
            <v>4994905.25</v>
          </cell>
          <cell r="V76">
            <v>6168652.0300000003</v>
          </cell>
          <cell r="W76">
            <v>7457039.8100000005</v>
          </cell>
          <cell r="X76">
            <v>8806574.9800000004</v>
          </cell>
          <cell r="Y76">
            <v>10128997.26</v>
          </cell>
          <cell r="Z76">
            <v>11518061.309999999</v>
          </cell>
          <cell r="AA76">
            <v>12982703.309999999</v>
          </cell>
          <cell r="AB76">
            <v>14404143.309999999</v>
          </cell>
        </row>
        <row r="77">
          <cell r="C77">
            <v>6524946.3499999987</v>
          </cell>
          <cell r="D77">
            <v>6891350.2399999984</v>
          </cell>
          <cell r="E77">
            <v>12289799.129999999</v>
          </cell>
          <cell r="F77">
            <v>4384775.0499999989</v>
          </cell>
          <cell r="G77">
            <v>11379764.530000005</v>
          </cell>
          <cell r="H77">
            <v>6755115.2600000054</v>
          </cell>
          <cell r="I77">
            <v>12800177.460000006</v>
          </cell>
          <cell r="J77">
            <v>11712600.300000008</v>
          </cell>
          <cell r="K77">
            <v>19492425.519999985</v>
          </cell>
          <cell r="L77">
            <v>12941954.039999999</v>
          </cell>
          <cell r="M77">
            <v>15568208.089999996</v>
          </cell>
          <cell r="N77">
            <v>24215574.100000001</v>
          </cell>
          <cell r="Q77">
            <v>6524946.3499999987</v>
          </cell>
          <cell r="R77">
            <v>13416296.589999998</v>
          </cell>
          <cell r="S77">
            <v>25706095.720000014</v>
          </cell>
          <cell r="T77">
            <v>30090870.770000018</v>
          </cell>
          <cell r="U77">
            <v>41470635.300000034</v>
          </cell>
          <cell r="V77">
            <v>48225750.56000001</v>
          </cell>
          <cell r="W77">
            <v>61025928.019999981</v>
          </cell>
          <cell r="X77">
            <v>72738528.320000142</v>
          </cell>
          <cell r="Y77">
            <v>92230953.840000078</v>
          </cell>
          <cell r="Z77">
            <v>105172907.88000007</v>
          </cell>
          <cell r="AA77">
            <v>120741115.97</v>
          </cell>
          <cell r="AB77">
            <v>144956690.06999999</v>
          </cell>
        </row>
        <row r="78">
          <cell r="C78">
            <v>490016.16000000003</v>
          </cell>
          <cell r="D78">
            <v>963422</v>
          </cell>
          <cell r="E78">
            <v>942632</v>
          </cell>
          <cell r="F78">
            <v>1065860</v>
          </cell>
          <cell r="G78">
            <v>1169054</v>
          </cell>
          <cell r="H78">
            <v>1204208</v>
          </cell>
          <cell r="I78">
            <v>1211768</v>
          </cell>
          <cell r="J78">
            <v>1232180</v>
          </cell>
          <cell r="K78">
            <v>1277540</v>
          </cell>
          <cell r="L78">
            <v>1205342</v>
          </cell>
          <cell r="M78">
            <v>1205342</v>
          </cell>
          <cell r="N78">
            <v>1226132</v>
          </cell>
          <cell r="Q78">
            <v>490016.16000000003</v>
          </cell>
          <cell r="R78">
            <v>1453438.1600000001</v>
          </cell>
          <cell r="S78">
            <v>2396070.16</v>
          </cell>
          <cell r="T78">
            <v>3461930.16</v>
          </cell>
          <cell r="U78">
            <v>4630984.16</v>
          </cell>
          <cell r="V78">
            <v>5835192.1600000001</v>
          </cell>
          <cell r="W78">
            <v>7046960.1600000001</v>
          </cell>
          <cell r="X78">
            <v>8279140.1600000001</v>
          </cell>
          <cell r="Y78">
            <v>9556680.1600000001</v>
          </cell>
          <cell r="Z78">
            <v>10762022.16</v>
          </cell>
          <cell r="AA78">
            <v>11967364.16</v>
          </cell>
          <cell r="AB78">
            <v>13193496.16</v>
          </cell>
        </row>
        <row r="79">
          <cell r="C79">
            <v>433825.11</v>
          </cell>
          <cell r="D79">
            <v>955113</v>
          </cell>
          <cell r="E79">
            <v>935368</v>
          </cell>
          <cell r="F79">
            <v>1052402</v>
          </cell>
          <cell r="G79">
            <v>1150409</v>
          </cell>
          <cell r="H79">
            <v>1183796</v>
          </cell>
          <cell r="I79">
            <v>1190976</v>
          </cell>
          <cell r="J79">
            <v>1210362</v>
          </cell>
          <cell r="K79">
            <v>1253442</v>
          </cell>
          <cell r="L79">
            <v>1184873</v>
          </cell>
          <cell r="M79">
            <v>1184873</v>
          </cell>
          <cell r="N79">
            <v>1204618</v>
          </cell>
          <cell r="Q79">
            <v>433825.11</v>
          </cell>
          <cell r="R79">
            <v>1388938.1099999999</v>
          </cell>
          <cell r="S79">
            <v>2324306.11</v>
          </cell>
          <cell r="T79">
            <v>3376708.11</v>
          </cell>
          <cell r="U79">
            <v>4527117.1099999994</v>
          </cell>
          <cell r="V79">
            <v>5710913.1099999994</v>
          </cell>
          <cell r="W79">
            <v>6901889.1099999994</v>
          </cell>
          <cell r="X79">
            <v>8112251.1099999994</v>
          </cell>
          <cell r="Y79">
            <v>9365693.1099999994</v>
          </cell>
          <cell r="Z79">
            <v>10550566.109999999</v>
          </cell>
          <cell r="AA79">
            <v>11735439.109999999</v>
          </cell>
          <cell r="AB79">
            <v>12940057.109999999</v>
          </cell>
        </row>
        <row r="80">
          <cell r="C80">
            <v>6581137.3999999985</v>
          </cell>
          <cell r="D80">
            <v>6899659.2399999984</v>
          </cell>
          <cell r="E80">
            <v>12297063.129999999</v>
          </cell>
          <cell r="F80">
            <v>4398233.0499999989</v>
          </cell>
          <cell r="G80">
            <v>11398409.530000005</v>
          </cell>
          <cell r="H80">
            <v>6775527.2600000054</v>
          </cell>
          <cell r="I80">
            <v>12820969.460000006</v>
          </cell>
          <cell r="J80">
            <v>11734418.300000008</v>
          </cell>
          <cell r="K80">
            <v>19516523.519999985</v>
          </cell>
          <cell r="L80">
            <v>12962423.039999999</v>
          </cell>
          <cell r="M80">
            <v>15588677.089999996</v>
          </cell>
          <cell r="N80">
            <v>24237088.100000001</v>
          </cell>
          <cell r="Q80">
            <v>6581137.3999999985</v>
          </cell>
          <cell r="R80">
            <v>13480796.639999999</v>
          </cell>
          <cell r="S80">
            <v>25777859.770000014</v>
          </cell>
          <cell r="T80">
            <v>30176092.820000019</v>
          </cell>
          <cell r="U80">
            <v>41574502.350000039</v>
          </cell>
          <cell r="V80">
            <v>48350029.610000014</v>
          </cell>
          <cell r="W80">
            <v>61170999.069999978</v>
          </cell>
          <cell r="X80">
            <v>72905417.370000139</v>
          </cell>
          <cell r="Y80">
            <v>92421940.890000075</v>
          </cell>
          <cell r="Z80">
            <v>105384363.93000007</v>
          </cell>
          <cell r="AA80">
            <v>120973041.02</v>
          </cell>
          <cell r="AB80">
            <v>145210129.12</v>
          </cell>
        </row>
        <row r="81">
          <cell r="C81">
            <v>11400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Q81">
            <v>11400</v>
          </cell>
          <cell r="R81">
            <v>11400</v>
          </cell>
          <cell r="S81">
            <v>11400</v>
          </cell>
          <cell r="T81">
            <v>11400</v>
          </cell>
          <cell r="U81">
            <v>11400</v>
          </cell>
          <cell r="V81">
            <v>11400</v>
          </cell>
          <cell r="W81">
            <v>11400</v>
          </cell>
          <cell r="X81">
            <v>11400</v>
          </cell>
          <cell r="Y81">
            <v>11400</v>
          </cell>
          <cell r="Z81">
            <v>11400</v>
          </cell>
          <cell r="AA81">
            <v>11400</v>
          </cell>
          <cell r="AB81">
            <v>11400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6569737.3999999985</v>
          </cell>
          <cell r="D86">
            <v>6899659.2399999984</v>
          </cell>
          <cell r="E86">
            <v>12297063.129999999</v>
          </cell>
          <cell r="F86">
            <v>4398233.0499999989</v>
          </cell>
          <cell r="G86">
            <v>11398409.530000005</v>
          </cell>
          <cell r="H86">
            <v>6775527.2600000054</v>
          </cell>
          <cell r="I86">
            <v>12820969.460000006</v>
          </cell>
          <cell r="J86">
            <v>11734418.300000008</v>
          </cell>
          <cell r="K86">
            <v>19516523.519999985</v>
          </cell>
          <cell r="L86">
            <v>12962423.039999999</v>
          </cell>
          <cell r="M86">
            <v>15588677.089999996</v>
          </cell>
          <cell r="N86">
            <v>24237088.100000001</v>
          </cell>
          <cell r="Q86">
            <v>6569737.3999999985</v>
          </cell>
          <cell r="R86">
            <v>13469396.639999999</v>
          </cell>
          <cell r="S86">
            <v>25766459.770000014</v>
          </cell>
          <cell r="T86">
            <v>30164692.820000019</v>
          </cell>
          <cell r="U86">
            <v>41563102.350000039</v>
          </cell>
          <cell r="V86">
            <v>48338629.610000014</v>
          </cell>
          <cell r="W86">
            <v>61159599.069999978</v>
          </cell>
          <cell r="X86">
            <v>72894017.370000139</v>
          </cell>
          <cell r="Y86">
            <v>92410540.890000075</v>
          </cell>
          <cell r="Z86">
            <v>105372963.93000007</v>
          </cell>
          <cell r="AA86">
            <v>120961641.02</v>
          </cell>
          <cell r="AB86">
            <v>145198729.12</v>
          </cell>
        </row>
        <row r="87">
          <cell r="C87">
            <v>661096.4</v>
          </cell>
          <cell r="D87">
            <v>786212.5</v>
          </cell>
          <cell r="E87">
            <v>1634154.31</v>
          </cell>
          <cell r="F87">
            <v>1013503.6</v>
          </cell>
          <cell r="G87">
            <v>1098365.02</v>
          </cell>
          <cell r="H87">
            <v>414721.5</v>
          </cell>
          <cell r="I87">
            <v>989164.35</v>
          </cell>
          <cell r="J87">
            <v>777891.78</v>
          </cell>
          <cell r="K87">
            <v>1744456.41</v>
          </cell>
          <cell r="L87">
            <v>825362.3</v>
          </cell>
          <cell r="M87">
            <v>1025245.11</v>
          </cell>
          <cell r="N87">
            <v>2239209.14</v>
          </cell>
          <cell r="Q87">
            <v>661096.4</v>
          </cell>
          <cell r="R87">
            <v>1447308.9</v>
          </cell>
          <cell r="S87">
            <v>3081463.21</v>
          </cell>
          <cell r="T87">
            <v>4094966.81</v>
          </cell>
          <cell r="U87">
            <v>5193331.83</v>
          </cell>
          <cell r="V87">
            <v>5608053.3300000001</v>
          </cell>
          <cell r="W87">
            <v>6597217.6799999997</v>
          </cell>
          <cell r="X87">
            <v>7375109.46</v>
          </cell>
          <cell r="Y87">
            <v>9119565.8699999992</v>
          </cell>
          <cell r="Z87">
            <v>9944928.1699999999</v>
          </cell>
          <cell r="AA87">
            <v>10970173.279999999</v>
          </cell>
          <cell r="AB87">
            <v>13209382.42</v>
          </cell>
        </row>
        <row r="88">
          <cell r="C88">
            <v>5908640.9999999981</v>
          </cell>
          <cell r="D88">
            <v>6113446.7399999984</v>
          </cell>
          <cell r="E88">
            <v>10662908.819999998</v>
          </cell>
          <cell r="F88">
            <v>3384729.4499999988</v>
          </cell>
          <cell r="G88">
            <v>10300044.510000005</v>
          </cell>
          <cell r="H88">
            <v>6360805.7600000054</v>
          </cell>
          <cell r="I88">
            <v>11831805.110000007</v>
          </cell>
          <cell r="J88">
            <v>10956526.520000009</v>
          </cell>
          <cell r="K88">
            <v>17772067.109999985</v>
          </cell>
          <cell r="L88">
            <v>12137060.739999998</v>
          </cell>
          <cell r="M88">
            <v>14563431.979999997</v>
          </cell>
          <cell r="N88">
            <v>21997878.960000001</v>
          </cell>
          <cell r="Q88">
            <v>5908640.9999999981</v>
          </cell>
          <cell r="R88">
            <v>12022087.739999998</v>
          </cell>
          <cell r="S88">
            <v>22684996.560000014</v>
          </cell>
          <cell r="T88">
            <v>26069726.01000002</v>
          </cell>
          <cell r="U88">
            <v>36369770.520000041</v>
          </cell>
          <cell r="V88">
            <v>42730576.280000016</v>
          </cell>
          <cell r="W88">
            <v>54562381.389999978</v>
          </cell>
          <cell r="X88">
            <v>65518907.910000138</v>
          </cell>
          <cell r="Y88">
            <v>83290975.02000007</v>
          </cell>
          <cell r="Z88">
            <v>95428035.760000065</v>
          </cell>
          <cell r="AA88">
            <v>109991467.73999999</v>
          </cell>
          <cell r="AB88">
            <v>131989346.7</v>
          </cell>
        </row>
        <row r="89">
          <cell r="C89">
            <v>766406.84920000006</v>
          </cell>
          <cell r="D89">
            <v>203916.79129999998</v>
          </cell>
          <cell r="E89">
            <v>66681.731499999994</v>
          </cell>
          <cell r="F89">
            <v>-961861.39439999999</v>
          </cell>
          <cell r="G89">
            <v>656654.30220000003</v>
          </cell>
          <cell r="H89">
            <v>422623.68180000002</v>
          </cell>
          <cell r="I89">
            <v>1362555.2660000001</v>
          </cell>
          <cell r="J89">
            <v>1261168.5349000001</v>
          </cell>
          <cell r="K89">
            <v>1552984.9872999999</v>
          </cell>
          <cell r="L89">
            <v>1629012.6901</v>
          </cell>
          <cell r="M89">
            <v>1991545.9208</v>
          </cell>
          <cell r="N89">
            <v>2112359.0630999999</v>
          </cell>
          <cell r="Q89">
            <v>766406.84920000006</v>
          </cell>
          <cell r="R89">
            <v>970323.64049999998</v>
          </cell>
          <cell r="S89">
            <v>1037005.372</v>
          </cell>
          <cell r="T89">
            <v>75143.977599999984</v>
          </cell>
          <cell r="U89">
            <v>731798.27980000002</v>
          </cell>
          <cell r="V89">
            <v>1154421.9616</v>
          </cell>
          <cell r="W89">
            <v>2516977.2275999999</v>
          </cell>
          <cell r="X89">
            <v>3778145.7625000002</v>
          </cell>
          <cell r="Y89">
            <v>5331130.7498000003</v>
          </cell>
          <cell r="Z89">
            <v>6960143.4399000006</v>
          </cell>
          <cell r="AA89">
            <v>8951689.3607000001</v>
          </cell>
          <cell r="AB89">
            <v>11064048.423799999</v>
          </cell>
        </row>
        <row r="90">
          <cell r="C90">
            <v>5142234.1507999981</v>
          </cell>
          <cell r="D90">
            <v>5909529.9486999987</v>
          </cell>
          <cell r="E90">
            <v>10596227.088499999</v>
          </cell>
          <cell r="F90">
            <v>4346590.8443999989</v>
          </cell>
          <cell r="G90">
            <v>9643390.2078000046</v>
          </cell>
          <cell r="H90">
            <v>5938182.078200005</v>
          </cell>
          <cell r="I90">
            <v>10469249.844000006</v>
          </cell>
          <cell r="J90">
            <v>9695357.9851000085</v>
          </cell>
          <cell r="K90">
            <v>16219082.122699985</v>
          </cell>
          <cell r="L90">
            <v>10508048.049899999</v>
          </cell>
          <cell r="M90">
            <v>12571886.059199996</v>
          </cell>
          <cell r="N90">
            <v>19885519.896900002</v>
          </cell>
          <cell r="Q90">
            <v>5142234.1507999981</v>
          </cell>
          <cell r="R90">
            <v>11051764.099499999</v>
          </cell>
          <cell r="S90">
            <v>21647991.188000012</v>
          </cell>
          <cell r="T90">
            <v>25994582.032400019</v>
          </cell>
          <cell r="U90">
            <v>35637972.240200043</v>
          </cell>
          <cell r="V90">
            <v>41576154.318400018</v>
          </cell>
          <cell r="W90">
            <v>52045404.162399977</v>
          </cell>
          <cell r="X90">
            <v>61740762.147500135</v>
          </cell>
          <cell r="Y90">
            <v>77959844.270200074</v>
          </cell>
          <cell r="Z90">
            <v>88467892.320100069</v>
          </cell>
          <cell r="AA90">
            <v>101039778.3793</v>
          </cell>
          <cell r="AB90">
            <v>120925298.2762</v>
          </cell>
        </row>
      </sheetData>
      <sheetData sheetId="44">
        <row r="5">
          <cell r="C5" t="str">
            <v>1月份</v>
          </cell>
          <cell r="D5" t="str">
            <v>2月份</v>
          </cell>
          <cell r="E5" t="str">
            <v>3月份</v>
          </cell>
          <cell r="F5" t="str">
            <v>4月份</v>
          </cell>
          <cell r="G5" t="str">
            <v>5月份</v>
          </cell>
          <cell r="H5" t="str">
            <v>6月份</v>
          </cell>
          <cell r="I5" t="str">
            <v>7月份</v>
          </cell>
          <cell r="J5" t="str">
            <v>8月份</v>
          </cell>
          <cell r="K5" t="str">
            <v>9月份</v>
          </cell>
          <cell r="L5" t="str">
            <v>10月份</v>
          </cell>
          <cell r="M5" t="str">
            <v>11月份</v>
          </cell>
          <cell r="N5" t="str">
            <v>12月份</v>
          </cell>
        </row>
        <row r="7">
          <cell r="C7">
            <v>111756254.66</v>
          </cell>
          <cell r="D7">
            <v>111501375.41</v>
          </cell>
          <cell r="E7">
            <v>112489588.83</v>
          </cell>
          <cell r="F7">
            <v>111603311.72999997</v>
          </cell>
          <cell r="G7">
            <v>113531901.58999999</v>
          </cell>
          <cell r="H7">
            <v>105242596.23999998</v>
          </cell>
          <cell r="I7">
            <v>104642707.8</v>
          </cell>
          <cell r="J7">
            <v>2207915.77</v>
          </cell>
          <cell r="K7">
            <v>2364052.7199999997</v>
          </cell>
          <cell r="L7">
            <v>2459874.1</v>
          </cell>
          <cell r="M7">
            <v>2419986.8199999998</v>
          </cell>
          <cell r="N7">
            <v>32309165.640000001</v>
          </cell>
        </row>
        <row r="8">
          <cell r="C8">
            <v>2173085.7999999998</v>
          </cell>
          <cell r="D8">
            <v>2154747.1799999997</v>
          </cell>
          <cell r="E8">
            <v>2123927.0300000003</v>
          </cell>
          <cell r="F8">
            <v>1545861.1400000001</v>
          </cell>
          <cell r="G8">
            <v>1983600.92</v>
          </cell>
          <cell r="H8">
            <v>1960332.36</v>
          </cell>
          <cell r="I8">
            <v>2085467.81</v>
          </cell>
          <cell r="J8">
            <v>277610.3</v>
          </cell>
          <cell r="K8">
            <v>308014.26</v>
          </cell>
          <cell r="L8">
            <v>278782.69</v>
          </cell>
          <cell r="M8">
            <v>288415.27</v>
          </cell>
          <cell r="N8">
            <v>879150.63</v>
          </cell>
        </row>
        <row r="9">
          <cell r="C9">
            <v>3195623.9299999992</v>
          </cell>
          <cell r="D9">
            <v>3134064.3799999994</v>
          </cell>
          <cell r="E9">
            <v>3070229.129999999</v>
          </cell>
          <cell r="F9">
            <v>3071560.1099999989</v>
          </cell>
          <cell r="G9">
            <v>2685512.9899999988</v>
          </cell>
          <cell r="H9">
            <v>2500662.8199999998</v>
          </cell>
          <cell r="I9">
            <v>2436962.17</v>
          </cell>
          <cell r="J9">
            <v>469516.97</v>
          </cell>
          <cell r="K9">
            <v>457264.84</v>
          </cell>
          <cell r="L9">
            <v>449368.66</v>
          </cell>
          <cell r="M9">
            <v>441472.48</v>
          </cell>
          <cell r="N9">
            <v>712804.06</v>
          </cell>
        </row>
        <row r="10">
          <cell r="C10">
            <v>1885568.97</v>
          </cell>
          <cell r="D10">
            <v>1442258.97</v>
          </cell>
          <cell r="E10">
            <v>4246484.7699999996</v>
          </cell>
          <cell r="F10">
            <v>4250484.7699999996</v>
          </cell>
          <cell r="G10">
            <v>1330611.44</v>
          </cell>
          <cell r="H10">
            <v>23794666.830000002</v>
          </cell>
          <cell r="I10">
            <v>23942764.330000002</v>
          </cell>
          <cell r="J10">
            <v>160140.51</v>
          </cell>
          <cell r="K10">
            <v>18066566.77</v>
          </cell>
          <cell r="L10">
            <v>18167790.210000001</v>
          </cell>
          <cell r="M10">
            <v>18168990.210000001</v>
          </cell>
          <cell r="N10">
            <v>95402235.129999995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655391.44999999995</v>
          </cell>
          <cell r="I11">
            <v>644091.6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680231.88</v>
          </cell>
        </row>
        <row r="12">
          <cell r="C12">
            <v>119010533.35999998</v>
          </cell>
          <cell r="D12">
            <v>118232445.94</v>
          </cell>
          <cell r="E12">
            <v>121930229.75999999</v>
          </cell>
          <cell r="F12">
            <v>120471217.74999997</v>
          </cell>
          <cell r="G12">
            <v>119531626.93999998</v>
          </cell>
          <cell r="H12">
            <v>134153649.69999997</v>
          </cell>
          <cell r="I12">
            <v>133751993.70999999</v>
          </cell>
          <cell r="J12">
            <v>3115183.55</v>
          </cell>
          <cell r="K12">
            <v>21195898.59</v>
          </cell>
          <cell r="L12">
            <v>21355815.66</v>
          </cell>
          <cell r="M12">
            <v>21318864.780000001</v>
          </cell>
          <cell r="N12">
            <v>129983587.33999999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3780</v>
          </cell>
        </row>
        <row r="16">
          <cell r="C16">
            <v>501929.63</v>
          </cell>
          <cell r="D16">
            <v>491805.23</v>
          </cell>
          <cell r="E16">
            <v>481680.82999999996</v>
          </cell>
          <cell r="F16">
            <v>471556.42999999993</v>
          </cell>
          <cell r="G16">
            <v>461432.02999999991</v>
          </cell>
          <cell r="H16">
            <v>451307.63</v>
          </cell>
          <cell r="I16">
            <v>441183.23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501929.63</v>
          </cell>
          <cell r="D17">
            <v>491805.23</v>
          </cell>
          <cell r="E17">
            <v>481680.82999999996</v>
          </cell>
          <cell r="F17">
            <v>471556.42999999993</v>
          </cell>
          <cell r="G17">
            <v>461432.02999999991</v>
          </cell>
          <cell r="H17">
            <v>451307.63</v>
          </cell>
          <cell r="I17">
            <v>441183.23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3780</v>
          </cell>
        </row>
        <row r="18">
          <cell r="C18">
            <v>2380000</v>
          </cell>
          <cell r="D18">
            <v>2380000</v>
          </cell>
          <cell r="E18">
            <v>2380000</v>
          </cell>
          <cell r="F18">
            <v>2380000</v>
          </cell>
          <cell r="G18">
            <v>2380000</v>
          </cell>
          <cell r="H18">
            <v>0</v>
          </cell>
          <cell r="I18">
            <v>2380000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3550756.15</v>
          </cell>
          <cell r="D19">
            <v>3529866.67</v>
          </cell>
          <cell r="E19">
            <v>3622600.8899999997</v>
          </cell>
          <cell r="F19">
            <v>3503364.1099999994</v>
          </cell>
          <cell r="G19">
            <v>4292300.1999999993</v>
          </cell>
          <cell r="H19">
            <v>3294395.1</v>
          </cell>
          <cell r="I19">
            <v>3267341.27</v>
          </cell>
          <cell r="J19">
            <v>735435.3</v>
          </cell>
          <cell r="K19">
            <v>939012.55</v>
          </cell>
          <cell r="L19">
            <v>1186387.3400000001</v>
          </cell>
          <cell r="M19">
            <v>1366671.55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282317.49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C22">
            <v>24716523.169999998</v>
          </cell>
          <cell r="D22">
            <v>28896532.189999994</v>
          </cell>
          <cell r="E22">
            <v>36134862.110000007</v>
          </cell>
          <cell r="F22">
            <v>37163277.410000004</v>
          </cell>
          <cell r="G22">
            <v>33730244.830000006</v>
          </cell>
          <cell r="H22">
            <v>29522271.199999999</v>
          </cell>
          <cell r="I22">
            <v>37663774.900000006</v>
          </cell>
          <cell r="J22">
            <v>11773818.789999999</v>
          </cell>
          <cell r="K22">
            <v>10644860.140000001</v>
          </cell>
          <cell r="L22">
            <v>14627740.879999999</v>
          </cell>
          <cell r="M22">
            <v>12482436.469999999</v>
          </cell>
          <cell r="N22">
            <v>18007569.259999998</v>
          </cell>
        </row>
        <row r="23">
          <cell r="C23">
            <v>84467449.229999989</v>
          </cell>
          <cell r="D23">
            <v>75562696.11999999</v>
          </cell>
          <cell r="E23">
            <v>86241414.909999996</v>
          </cell>
          <cell r="F23">
            <v>95682863.319999993</v>
          </cell>
          <cell r="G23">
            <v>99596966.75</v>
          </cell>
          <cell r="H23">
            <v>24046983.160000011</v>
          </cell>
          <cell r="I23">
            <v>114726778.37</v>
          </cell>
          <cell r="J23">
            <v>22824057.689999998</v>
          </cell>
          <cell r="K23">
            <v>27119670.5</v>
          </cell>
          <cell r="L23">
            <v>31721780.859999999</v>
          </cell>
          <cell r="M23">
            <v>42304955.629999995</v>
          </cell>
          <cell r="N23">
            <v>106621620.96000001</v>
          </cell>
        </row>
        <row r="24">
          <cell r="C24">
            <v>54936051.45000001</v>
          </cell>
          <cell r="D24">
            <v>65205215.930000007</v>
          </cell>
          <cell r="E24">
            <v>72953909.680000007</v>
          </cell>
          <cell r="F24">
            <v>74000459.250000015</v>
          </cell>
          <cell r="G24">
            <v>72804342.950000003</v>
          </cell>
          <cell r="H24">
            <v>63737475.709999993</v>
          </cell>
          <cell r="I24">
            <v>79225799.750000015</v>
          </cell>
          <cell r="J24">
            <v>225356.94</v>
          </cell>
          <cell r="K24">
            <v>164373.69</v>
          </cell>
          <cell r="L24">
            <v>198726.35</v>
          </cell>
          <cell r="M24">
            <v>217745.22</v>
          </cell>
          <cell r="N24">
            <v>1540013.6300000001</v>
          </cell>
        </row>
        <row r="25">
          <cell r="C25">
            <v>6546287.0300000003</v>
          </cell>
          <cell r="D25">
            <v>6728393.21</v>
          </cell>
          <cell r="E25">
            <v>10397907.24</v>
          </cell>
          <cell r="F25">
            <v>27709291.449999999</v>
          </cell>
          <cell r="G25">
            <v>38811933.229999997</v>
          </cell>
          <cell r="H25">
            <v>15080330</v>
          </cell>
          <cell r="I25">
            <v>15481500.02</v>
          </cell>
          <cell r="J25">
            <v>31697882.57</v>
          </cell>
          <cell r="K25">
            <v>13865501.23</v>
          </cell>
          <cell r="L25">
            <v>13865442.23</v>
          </cell>
          <cell r="M25">
            <v>13865442.23</v>
          </cell>
          <cell r="N25">
            <v>398665.74</v>
          </cell>
        </row>
        <row r="26">
          <cell r="C26">
            <v>52941024.719999991</v>
          </cell>
          <cell r="D26">
            <v>58509498.649999984</v>
          </cell>
          <cell r="E26">
            <v>36416239.189999998</v>
          </cell>
          <cell r="F26">
            <v>30047111.969999999</v>
          </cell>
          <cell r="G26">
            <v>30242574.079999998</v>
          </cell>
          <cell r="H26">
            <v>47522658.069999993</v>
          </cell>
          <cell r="I26">
            <v>40357250.439999998</v>
          </cell>
          <cell r="J26">
            <v>5389054.3900000006</v>
          </cell>
          <cell r="K26">
            <v>5358618.24</v>
          </cell>
          <cell r="L26">
            <v>6764168.1600000001</v>
          </cell>
          <cell r="M26">
            <v>13202430.77</v>
          </cell>
          <cell r="N26">
            <v>42329706.600000001</v>
          </cell>
        </row>
        <row r="27">
          <cell r="C27">
            <v>2361598.2599999998</v>
          </cell>
          <cell r="D27">
            <v>2361598.2599999998</v>
          </cell>
          <cell r="E27">
            <v>2361598.2599999998</v>
          </cell>
          <cell r="F27">
            <v>2361598.2599999998</v>
          </cell>
          <cell r="G27">
            <v>2361598.2599999998</v>
          </cell>
          <cell r="I27">
            <v>306070.49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1401828.19</v>
          </cell>
          <cell r="D28">
            <v>1270097.8299999998</v>
          </cell>
          <cell r="E28">
            <v>2896026</v>
          </cell>
          <cell r="F28">
            <v>1806700.0499999998</v>
          </cell>
          <cell r="G28">
            <v>2477149.83</v>
          </cell>
          <cell r="H28">
            <v>844910.97</v>
          </cell>
          <cell r="I28">
            <v>1729668.72</v>
          </cell>
          <cell r="J28">
            <v>993724.24</v>
          </cell>
          <cell r="K28">
            <v>1229970.79</v>
          </cell>
          <cell r="L28">
            <v>1526661.68</v>
          </cell>
          <cell r="M28">
            <v>1542754.99</v>
          </cell>
          <cell r="N28">
            <v>1778873.48</v>
          </cell>
        </row>
        <row r="29">
          <cell r="C29">
            <v>227370762.04999998</v>
          </cell>
          <cell r="D29">
            <v>238534032.19</v>
          </cell>
          <cell r="E29">
            <v>247401957.39000002</v>
          </cell>
          <cell r="F29">
            <v>268771301.70999998</v>
          </cell>
          <cell r="G29">
            <v>280024809.93000001</v>
          </cell>
          <cell r="H29">
            <v>180754629.10999998</v>
          </cell>
          <cell r="I29">
            <v>289490842.69000006</v>
          </cell>
          <cell r="J29">
            <v>72903894.61999999</v>
          </cell>
          <cell r="K29">
            <v>58382994.590000004</v>
          </cell>
          <cell r="L29">
            <v>68704520.159999996</v>
          </cell>
          <cell r="M29">
            <v>83615765.309999987</v>
          </cell>
          <cell r="N29">
            <v>170676449.66999999</v>
          </cell>
        </row>
        <row r="30">
          <cell r="C30">
            <v>352813981.18999994</v>
          </cell>
          <cell r="D30">
            <v>363168150.02999997</v>
          </cell>
          <cell r="E30">
            <v>375816468.87</v>
          </cell>
          <cell r="F30">
            <v>395597439.99999994</v>
          </cell>
          <cell r="G30">
            <v>406690169.10000002</v>
          </cell>
          <cell r="H30">
            <v>318936299.02999997</v>
          </cell>
          <cell r="I30">
            <v>429331360.9000001</v>
          </cell>
          <cell r="J30">
            <v>76754513.469999984</v>
          </cell>
          <cell r="K30">
            <v>80517905.730000004</v>
          </cell>
          <cell r="L30">
            <v>91246723.159999996</v>
          </cell>
          <cell r="M30">
            <v>106301301.63999999</v>
          </cell>
          <cell r="N30">
            <v>300663817.00999999</v>
          </cell>
        </row>
        <row r="32">
          <cell r="C32">
            <v>66679419.68</v>
          </cell>
          <cell r="D32">
            <v>68535746.870000005</v>
          </cell>
          <cell r="E32">
            <v>81060849.629999995</v>
          </cell>
          <cell r="F32">
            <v>84531040.170000017</v>
          </cell>
          <cell r="G32">
            <v>84492878.319999993</v>
          </cell>
          <cell r="H32">
            <v>43018672.569999993</v>
          </cell>
          <cell r="I32">
            <v>80542593.260000005</v>
          </cell>
          <cell r="J32">
            <v>21810772.129999999</v>
          </cell>
          <cell r="K32">
            <v>22870386.009999998</v>
          </cell>
          <cell r="L32">
            <v>32458996.210000001</v>
          </cell>
          <cell r="M32">
            <v>35415784.619999997</v>
          </cell>
          <cell r="N32">
            <v>82807260.469999999</v>
          </cell>
        </row>
        <row r="33">
          <cell r="C33">
            <v>24020000</v>
          </cell>
          <cell r="D33">
            <v>26020000</v>
          </cell>
          <cell r="E33">
            <v>16020000</v>
          </cell>
          <cell r="F33">
            <v>10000000</v>
          </cell>
          <cell r="G33">
            <v>10000000</v>
          </cell>
          <cell r="H33">
            <v>10000000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5961063.0099999998</v>
          </cell>
          <cell r="D34">
            <v>6051754.5499999998</v>
          </cell>
          <cell r="E34">
            <v>5757214.8200000003</v>
          </cell>
          <cell r="F34">
            <v>5763944.6899999995</v>
          </cell>
          <cell r="G34">
            <v>5942767.6899999995</v>
          </cell>
          <cell r="H34">
            <v>3922430.58</v>
          </cell>
          <cell r="I34">
            <v>5321817.8</v>
          </cell>
          <cell r="J34">
            <v>680452.41</v>
          </cell>
          <cell r="K34">
            <v>926461.2</v>
          </cell>
          <cell r="L34">
            <v>820210.91999999993</v>
          </cell>
          <cell r="M34">
            <v>749862.79999999993</v>
          </cell>
          <cell r="N34">
            <v>2430142.02</v>
          </cell>
        </row>
        <row r="35">
          <cell r="C35">
            <v>-108349.27999999866</v>
          </cell>
          <cell r="D35">
            <v>1060475.6400000001</v>
          </cell>
          <cell r="E35">
            <v>3447893.6200000038</v>
          </cell>
          <cell r="F35">
            <v>1658780.1104999986</v>
          </cell>
          <cell r="G35">
            <v>2598918.96</v>
          </cell>
          <cell r="H35">
            <v>653977.36</v>
          </cell>
          <cell r="I35">
            <v>4167740.7299999991</v>
          </cell>
          <cell r="J35">
            <v>3241936.97</v>
          </cell>
          <cell r="K35">
            <v>4327850.7399999993</v>
          </cell>
          <cell r="L35">
            <v>4475128.29</v>
          </cell>
          <cell r="M35">
            <v>6075808.1599999992</v>
          </cell>
          <cell r="N35">
            <v>7190150.0199999996</v>
          </cell>
        </row>
        <row r="36">
          <cell r="C36">
            <v>49034087.719999999</v>
          </cell>
          <cell r="D36">
            <v>52272385.690000005</v>
          </cell>
          <cell r="E36">
            <v>52269005.93</v>
          </cell>
          <cell r="F36">
            <v>72854161.99000001</v>
          </cell>
          <cell r="G36">
            <v>76296394.99000001</v>
          </cell>
          <cell r="H36">
            <v>35904647.660000011</v>
          </cell>
          <cell r="I36">
            <v>100390662.08</v>
          </cell>
          <cell r="J36">
            <v>26652932.960000001</v>
          </cell>
          <cell r="K36">
            <v>26910188.359999999</v>
          </cell>
          <cell r="L36">
            <v>26500174.43</v>
          </cell>
          <cell r="M36">
            <v>34808247.910000004</v>
          </cell>
          <cell r="N36">
            <v>140752646.08000001</v>
          </cell>
        </row>
        <row r="37">
          <cell r="C37">
            <v>66000000</v>
          </cell>
          <cell r="D37">
            <v>66000000</v>
          </cell>
          <cell r="E37">
            <v>66000000</v>
          </cell>
          <cell r="F37">
            <v>66000000</v>
          </cell>
          <cell r="G37">
            <v>66000000</v>
          </cell>
          <cell r="H37">
            <v>66000000</v>
          </cell>
          <cell r="I37">
            <v>66000000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3500</v>
          </cell>
          <cell r="E38">
            <v>706636.1</v>
          </cell>
          <cell r="F38">
            <v>737836.11</v>
          </cell>
          <cell r="G38">
            <v>737836.11</v>
          </cell>
          <cell r="H38">
            <v>21229</v>
          </cell>
          <cell r="I38">
            <v>20224.599999999999</v>
          </cell>
          <cell r="J38">
            <v>220</v>
          </cell>
          <cell r="K38">
            <v>0</v>
          </cell>
          <cell r="L38">
            <v>0</v>
          </cell>
          <cell r="M38">
            <v>0</v>
          </cell>
          <cell r="N38">
            <v>243340</v>
          </cell>
        </row>
        <row r="39">
          <cell r="C39">
            <v>1406569.61</v>
          </cell>
          <cell r="D39">
            <v>1349614.7</v>
          </cell>
          <cell r="E39">
            <v>1580739.92</v>
          </cell>
          <cell r="F39">
            <v>1750151.7099999997</v>
          </cell>
          <cell r="G39">
            <v>1927258.62</v>
          </cell>
          <cell r="H39">
            <v>2984352.73</v>
          </cell>
          <cell r="I39">
            <v>2950114.8400000003</v>
          </cell>
          <cell r="J39">
            <v>1817430.5799999998</v>
          </cell>
          <cell r="K39">
            <v>2093679.1199999999</v>
          </cell>
          <cell r="L39">
            <v>2344065.7399999998</v>
          </cell>
          <cell r="M39">
            <v>2557771.9900000002</v>
          </cell>
          <cell r="N39">
            <v>2981033.9400000004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753395.15000000014</v>
          </cell>
          <cell r="D41">
            <v>1053571.1099999999</v>
          </cell>
          <cell r="E41">
            <v>1538485.7199999997</v>
          </cell>
          <cell r="F41">
            <v>2154418.5299999998</v>
          </cell>
          <cell r="G41">
            <v>2606799.0100000002</v>
          </cell>
          <cell r="H41">
            <v>2503576.59</v>
          </cell>
          <cell r="I41">
            <v>2811624.9499999997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182748.71</v>
          </cell>
        </row>
        <row r="42">
          <cell r="C42">
            <v>213746185.89000002</v>
          </cell>
          <cell r="D42">
            <v>222347048.56</v>
          </cell>
          <cell r="E42">
            <v>228380825.73999998</v>
          </cell>
          <cell r="F42">
            <v>245450333.31050003</v>
          </cell>
          <cell r="G42">
            <v>250602853.69999999</v>
          </cell>
          <cell r="H42">
            <v>165008886.49000001</v>
          </cell>
          <cell r="I42">
            <v>262204778.25999999</v>
          </cell>
          <cell r="J42">
            <v>54203745.049999997</v>
          </cell>
          <cell r="K42">
            <v>57128565.429999992</v>
          </cell>
          <cell r="L42">
            <v>66598575.590000004</v>
          </cell>
          <cell r="M42">
            <v>79607475.479999989</v>
          </cell>
          <cell r="N42">
            <v>236587321.24000001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20000000</v>
          </cell>
          <cell r="D44">
            <v>20000000</v>
          </cell>
          <cell r="E44">
            <v>20000000</v>
          </cell>
          <cell r="F44">
            <v>20000000</v>
          </cell>
          <cell r="G44">
            <v>20000000</v>
          </cell>
          <cell r="H44">
            <v>20000000</v>
          </cell>
          <cell r="I44">
            <v>20000000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233746185.89000002</v>
          </cell>
          <cell r="D46">
            <v>242347048.56</v>
          </cell>
          <cell r="E46">
            <v>248380825.73999998</v>
          </cell>
          <cell r="F46">
            <v>265450333.31050003</v>
          </cell>
          <cell r="G46">
            <v>270602853.69999999</v>
          </cell>
          <cell r="H46">
            <v>185008886.49000001</v>
          </cell>
          <cell r="I46">
            <v>282204778.25999999</v>
          </cell>
          <cell r="J46">
            <v>54203745.049999997</v>
          </cell>
          <cell r="K46">
            <v>57128565.429999992</v>
          </cell>
          <cell r="L46">
            <v>66598575.590000004</v>
          </cell>
          <cell r="M46">
            <v>79607475.479999989</v>
          </cell>
          <cell r="N46">
            <v>236587321.24000001</v>
          </cell>
        </row>
        <row r="49">
          <cell r="C49">
            <v>119067795.29999992</v>
          </cell>
          <cell r="D49">
            <v>120821101.46999997</v>
          </cell>
          <cell r="E49">
            <v>127435643.13000003</v>
          </cell>
          <cell r="F49">
            <v>130147106.68949991</v>
          </cell>
          <cell r="G49">
            <v>136087315.40000004</v>
          </cell>
          <cell r="H49">
            <v>133927412.53999996</v>
          </cell>
          <cell r="I49">
            <v>147126582.6400001</v>
          </cell>
          <cell r="J49">
            <v>22550768.419999987</v>
          </cell>
          <cell r="K49">
            <v>23389340.300000012</v>
          </cell>
          <cell r="L49">
            <v>24648147.569999993</v>
          </cell>
          <cell r="M49">
            <v>26693826.159999996</v>
          </cell>
          <cell r="N49">
            <v>64076495.769999981</v>
          </cell>
        </row>
        <row r="50">
          <cell r="C50">
            <v>89685056.5</v>
          </cell>
          <cell r="D50">
            <v>89685056.5</v>
          </cell>
          <cell r="E50">
            <v>89685056.5</v>
          </cell>
          <cell r="F50">
            <v>89685056.5</v>
          </cell>
          <cell r="G50">
            <v>93945056.5</v>
          </cell>
          <cell r="H50">
            <v>89633673.200000003</v>
          </cell>
          <cell r="I50">
            <v>98273657.200000003</v>
          </cell>
          <cell r="J50">
            <v>20141600</v>
          </cell>
          <cell r="K50">
            <v>20141600</v>
          </cell>
          <cell r="L50">
            <v>20141600</v>
          </cell>
          <cell r="M50">
            <v>20141600</v>
          </cell>
          <cell r="N50">
            <v>64085273</v>
          </cell>
        </row>
        <row r="51">
          <cell r="C51">
            <v>96047.5</v>
          </cell>
          <cell r="D51">
            <v>96047.5</v>
          </cell>
          <cell r="E51">
            <v>96047.5</v>
          </cell>
          <cell r="F51">
            <v>96047.5</v>
          </cell>
          <cell r="G51">
            <v>96047.5</v>
          </cell>
          <cell r="H51">
            <v>-115142.73</v>
          </cell>
          <cell r="I51">
            <v>-37526.73000000001</v>
          </cell>
          <cell r="J51">
            <v>158400</v>
          </cell>
          <cell r="K51">
            <v>158400</v>
          </cell>
          <cell r="L51">
            <v>158400</v>
          </cell>
          <cell r="M51">
            <v>158400</v>
          </cell>
          <cell r="N51">
            <v>-512562.20999999996</v>
          </cell>
        </row>
        <row r="52">
          <cell r="C52">
            <v>3680831.43</v>
          </cell>
          <cell r="D52">
            <v>3680831.43</v>
          </cell>
          <cell r="E52">
            <v>3680831.43</v>
          </cell>
          <cell r="F52">
            <v>3680831.43</v>
          </cell>
          <cell r="G52">
            <v>3680831.43</v>
          </cell>
          <cell r="H52">
            <v>3680831.43</v>
          </cell>
          <cell r="I52">
            <v>3680831.43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478534</v>
          </cell>
        </row>
        <row r="53">
          <cell r="C53">
            <v>21127412.980000004</v>
          </cell>
          <cell r="D53">
            <v>21127412.980000004</v>
          </cell>
          <cell r="E53">
            <v>21127412.980000004</v>
          </cell>
          <cell r="F53">
            <v>21189072.680000003</v>
          </cell>
          <cell r="G53">
            <v>20821122.100000001</v>
          </cell>
          <cell r="H53">
            <v>11939294.845600002</v>
          </cell>
          <cell r="I53">
            <v>12156978.940000001</v>
          </cell>
          <cell r="J53">
            <v>-637161.86</v>
          </cell>
          <cell r="K53">
            <v>-637161.86</v>
          </cell>
          <cell r="L53">
            <v>-637161.86</v>
          </cell>
          <cell r="M53">
            <v>-637161.86</v>
          </cell>
          <cell r="N53">
            <v>-7903404.8600000003</v>
          </cell>
        </row>
        <row r="54">
          <cell r="C54">
            <v>4482226.8259999985</v>
          </cell>
          <cell r="D54">
            <v>6231753.0004999973</v>
          </cell>
          <cell r="E54">
            <v>12846294.664499998</v>
          </cell>
          <cell r="F54">
            <v>15496108.516499996</v>
          </cell>
          <cell r="G54">
            <v>17544257.808999997</v>
          </cell>
          <cell r="H54">
            <v>25368131.880899996</v>
          </cell>
          <cell r="I54">
            <v>33052641.804499995</v>
          </cell>
          <cell r="J54">
            <v>2887930.28</v>
          </cell>
          <cell r="K54">
            <v>3726502.16</v>
          </cell>
          <cell r="L54">
            <v>4985309.43</v>
          </cell>
          <cell r="M54">
            <v>7030988.0199999996</v>
          </cell>
          <cell r="N54">
            <v>6108498.5999999996</v>
          </cell>
        </row>
        <row r="55">
          <cell r="C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>
            <v>2820995.75</v>
          </cell>
          <cell r="D56">
            <v>2687964.57</v>
          </cell>
          <cell r="E56">
            <v>2538474.27</v>
          </cell>
          <cell r="F56">
            <v>2387984.79</v>
          </cell>
          <cell r="G56">
            <v>2237201.42</v>
          </cell>
          <cell r="H56">
            <v>3420623.9134999993</v>
          </cell>
          <cell r="I56">
            <v>1959203.4200000004</v>
          </cell>
          <cell r="J56">
            <v>1821749.0099999998</v>
          </cell>
          <cell r="K56">
            <v>1761679.2199999997</v>
          </cell>
          <cell r="L56">
            <v>2169327.88</v>
          </cell>
          <cell r="M56">
            <v>2927993.5199999996</v>
          </cell>
          <cell r="N56">
            <v>2672591.7600000002</v>
          </cell>
        </row>
        <row r="61">
          <cell r="C61" t="str">
            <v>1月份</v>
          </cell>
          <cell r="D61" t="str">
            <v>2月份</v>
          </cell>
          <cell r="E61" t="str">
            <v>3月份</v>
          </cell>
          <cell r="F61" t="str">
            <v>4月份</v>
          </cell>
          <cell r="G61" t="str">
            <v>5月份</v>
          </cell>
          <cell r="H61" t="str">
            <v>6月份</v>
          </cell>
          <cell r="I61" t="str">
            <v>7月份</v>
          </cell>
          <cell r="J61" t="str">
            <v>8月份</v>
          </cell>
          <cell r="K61" t="str">
            <v>9月份</v>
          </cell>
          <cell r="L61" t="str">
            <v>10月份</v>
          </cell>
          <cell r="M61" t="str">
            <v>11月份</v>
          </cell>
          <cell r="N61" t="str">
            <v>12月份</v>
          </cell>
          <cell r="Q61" t="str">
            <v>1月份</v>
          </cell>
          <cell r="R61" t="str">
            <v>2月份</v>
          </cell>
          <cell r="S61" t="str">
            <v>3月份</v>
          </cell>
          <cell r="T61" t="str">
            <v>4月份</v>
          </cell>
          <cell r="U61" t="str">
            <v>5月份</v>
          </cell>
          <cell r="V61" t="str">
            <v>6月份</v>
          </cell>
          <cell r="W61" t="str">
            <v>7月份</v>
          </cell>
          <cell r="X61" t="str">
            <v>8月份</v>
          </cell>
          <cell r="Y61" t="str">
            <v>9月份</v>
          </cell>
          <cell r="Z61" t="str">
            <v>10月份</v>
          </cell>
          <cell r="AA61" t="str">
            <v>11月份</v>
          </cell>
          <cell r="AB61" t="str">
            <v>12月份</v>
          </cell>
        </row>
        <row r="62">
          <cell r="C62">
            <v>29507623.550000001</v>
          </cell>
          <cell r="D62">
            <v>25484658.799999997</v>
          </cell>
          <cell r="E62">
            <v>37031404.379999995</v>
          </cell>
          <cell r="F62">
            <v>29298255.950000003</v>
          </cell>
          <cell r="G62">
            <v>29717462.23</v>
          </cell>
          <cell r="H62">
            <v>16937157.939999998</v>
          </cell>
          <cell r="I62">
            <v>35910116.560000002</v>
          </cell>
          <cell r="J62">
            <v>7245396.25</v>
          </cell>
          <cell r="K62">
            <v>10088259.609999999</v>
          </cell>
          <cell r="L62">
            <v>9023823.5700000003</v>
          </cell>
          <cell r="M62">
            <v>12062695.469999999</v>
          </cell>
          <cell r="N62">
            <v>15385598.24</v>
          </cell>
          <cell r="Q62">
            <v>29507623.550000001</v>
          </cell>
          <cell r="R62">
            <v>54992282.349999994</v>
          </cell>
          <cell r="S62">
            <v>92023686.729999989</v>
          </cell>
          <cell r="T62">
            <v>121321942.67999999</v>
          </cell>
          <cell r="U62">
            <v>151039404.91</v>
          </cell>
          <cell r="V62">
            <v>167976562.84999999</v>
          </cell>
          <cell r="W62">
            <v>203886679.41</v>
          </cell>
          <cell r="X62">
            <v>211132075.66</v>
          </cell>
          <cell r="Y62">
            <v>221220335.26999998</v>
          </cell>
          <cell r="Z62">
            <v>230244158.83999997</v>
          </cell>
          <cell r="AA62">
            <v>242306854.30999997</v>
          </cell>
          <cell r="AB62">
            <v>257692452.54999998</v>
          </cell>
        </row>
        <row r="63">
          <cell r="C63">
            <v>18608999.640000001</v>
          </cell>
          <cell r="D63">
            <v>19261911.609999999</v>
          </cell>
          <cell r="E63">
            <v>26296185.190000001</v>
          </cell>
          <cell r="F63">
            <v>18409122.039999999</v>
          </cell>
          <cell r="G63">
            <v>19143001.309999999</v>
          </cell>
          <cell r="H63">
            <v>-3448514.7599999961</v>
          </cell>
          <cell r="I63">
            <v>24920399.289999999</v>
          </cell>
          <cell r="J63">
            <v>4804372.26</v>
          </cell>
          <cell r="K63">
            <v>6615777.0800000001</v>
          </cell>
          <cell r="L63">
            <v>8493350.6500000004</v>
          </cell>
          <cell r="M63">
            <v>6977949.3699999992</v>
          </cell>
          <cell r="N63">
            <v>7609885.7000000002</v>
          </cell>
          <cell r="Q63">
            <v>18608999.640000001</v>
          </cell>
          <cell r="R63">
            <v>37870911.25</v>
          </cell>
          <cell r="S63">
            <v>64167096.439999998</v>
          </cell>
          <cell r="T63">
            <v>82576218.479999989</v>
          </cell>
          <cell r="U63">
            <v>101719219.78999999</v>
          </cell>
          <cell r="V63">
            <v>98270705.030000001</v>
          </cell>
          <cell r="W63">
            <v>123191104.31999999</v>
          </cell>
          <cell r="X63">
            <v>127995476.58</v>
          </cell>
          <cell r="Y63">
            <v>134611253.66</v>
          </cell>
          <cell r="Z63">
            <v>143104604.31</v>
          </cell>
          <cell r="AA63">
            <v>150082553.68000001</v>
          </cell>
          <cell r="AB63">
            <v>157692439.38</v>
          </cell>
        </row>
        <row r="64">
          <cell r="C64">
            <v>-3669444.7800000003</v>
          </cell>
          <cell r="D64">
            <v>-4669528.99</v>
          </cell>
          <cell r="E64">
            <v>-4633976.32</v>
          </cell>
          <cell r="F64">
            <v>-444032.33000000007</v>
          </cell>
          <cell r="G64">
            <v>-743160.54000000015</v>
          </cell>
          <cell r="H64">
            <v>-3257014.71</v>
          </cell>
          <cell r="I64">
            <v>-4221784.2600000007</v>
          </cell>
          <cell r="J64">
            <v>-206561.03</v>
          </cell>
          <cell r="K64">
            <v>431807.6399999999</v>
          </cell>
          <cell r="L64">
            <v>-3147908.21</v>
          </cell>
          <cell r="M64">
            <v>721325.38</v>
          </cell>
          <cell r="N64">
            <v>663550.16</v>
          </cell>
          <cell r="Q64">
            <v>-3669444.7800000003</v>
          </cell>
          <cell r="R64">
            <v>-8338973.7700000005</v>
          </cell>
          <cell r="S64">
            <v>-12972950.09</v>
          </cell>
          <cell r="T64">
            <v>-13416982.42</v>
          </cell>
          <cell r="U64">
            <v>-14160142.960000001</v>
          </cell>
          <cell r="V64">
            <v>-17417157.670000002</v>
          </cell>
          <cell r="W64">
            <v>-21638941.930000003</v>
          </cell>
          <cell r="X64">
            <v>-21845502.960000005</v>
          </cell>
          <cell r="Y64">
            <v>-21413695.320000004</v>
          </cell>
          <cell r="Z64">
            <v>-24561603.530000005</v>
          </cell>
          <cell r="AA64">
            <v>-23840278.150000006</v>
          </cell>
          <cell r="AB64">
            <v>-23176727.990000006</v>
          </cell>
        </row>
        <row r="65">
          <cell r="C65">
            <v>1163155.99</v>
          </cell>
          <cell r="D65">
            <v>1032153.91</v>
          </cell>
          <cell r="E65">
            <v>296060.89</v>
          </cell>
          <cell r="F65">
            <v>478142.3</v>
          </cell>
          <cell r="G65">
            <v>372185.11</v>
          </cell>
          <cell r="H65">
            <v>1586051.9000000001</v>
          </cell>
          <cell r="I65">
            <v>953232.2</v>
          </cell>
          <cell r="J65">
            <v>0</v>
          </cell>
          <cell r="K65">
            <v>0</v>
          </cell>
          <cell r="L65">
            <v>305810.36</v>
          </cell>
          <cell r="M65">
            <v>81036.179999999993</v>
          </cell>
          <cell r="N65">
            <v>667106.62</v>
          </cell>
          <cell r="Q65">
            <v>1163155.99</v>
          </cell>
          <cell r="R65">
            <v>2195309.9</v>
          </cell>
          <cell r="S65">
            <v>2491370.79</v>
          </cell>
          <cell r="T65">
            <v>2969513.09</v>
          </cell>
          <cell r="U65">
            <v>3341698.1999999997</v>
          </cell>
          <cell r="V65">
            <v>4927750.0999999996</v>
          </cell>
          <cell r="W65">
            <v>5880982.2999999998</v>
          </cell>
          <cell r="X65">
            <v>5880982.2999999998</v>
          </cell>
          <cell r="Y65">
            <v>5880982.2999999998</v>
          </cell>
          <cell r="Z65">
            <v>6186792.6600000001</v>
          </cell>
          <cell r="AA65">
            <v>6267828.8399999999</v>
          </cell>
          <cell r="AB65">
            <v>6934935.46</v>
          </cell>
        </row>
        <row r="66">
          <cell r="C66">
            <v>1056494.21</v>
          </cell>
          <cell r="D66">
            <v>696750.23</v>
          </cell>
          <cell r="E66">
            <v>1161974.5999999999</v>
          </cell>
          <cell r="F66">
            <v>874362.36999999988</v>
          </cell>
          <cell r="G66">
            <v>791414.8</v>
          </cell>
          <cell r="H66">
            <v>1986580.33</v>
          </cell>
          <cell r="I66">
            <v>1004874.5900000001</v>
          </cell>
          <cell r="J66">
            <v>438091.61</v>
          </cell>
          <cell r="K66">
            <v>659936.71</v>
          </cell>
          <cell r="L66">
            <v>526119.85</v>
          </cell>
          <cell r="M66">
            <v>434570.77</v>
          </cell>
          <cell r="N66">
            <v>757124.38</v>
          </cell>
          <cell r="Q66">
            <v>1056494.21</v>
          </cell>
          <cell r="R66">
            <v>1753244.44</v>
          </cell>
          <cell r="S66">
            <v>2915219.04</v>
          </cell>
          <cell r="T66">
            <v>3789581.41</v>
          </cell>
          <cell r="U66">
            <v>4580996.21</v>
          </cell>
          <cell r="V66">
            <v>6567576.54</v>
          </cell>
          <cell r="W66">
            <v>7572451.1299999999</v>
          </cell>
          <cell r="X66">
            <v>8010542.7400000002</v>
          </cell>
          <cell r="Y66">
            <v>8670479.4499999993</v>
          </cell>
          <cell r="Z66">
            <v>9196599.2999999989</v>
          </cell>
          <cell r="AA66">
            <v>9631170.0699999984</v>
          </cell>
          <cell r="AB66">
            <v>10388294.449999999</v>
          </cell>
        </row>
        <row r="67">
          <cell r="C67">
            <v>17159205.059999999</v>
          </cell>
          <cell r="D67">
            <v>16321286.76</v>
          </cell>
          <cell r="E67">
            <v>23120244.360000003</v>
          </cell>
          <cell r="F67">
            <v>19317594.380000003</v>
          </cell>
          <cell r="G67">
            <v>19563440.68</v>
          </cell>
          <cell r="H67">
            <v>-3132897.2399999956</v>
          </cell>
          <cell r="I67">
            <v>22656721.819999997</v>
          </cell>
          <cell r="J67">
            <v>5035902.84</v>
          </cell>
          <cell r="K67">
            <v>7707521.4299999997</v>
          </cell>
          <cell r="L67">
            <v>6177372.6500000004</v>
          </cell>
          <cell r="M67">
            <v>8214881.6999999993</v>
          </cell>
          <cell r="N67">
            <v>9697666.8600000013</v>
          </cell>
          <cell r="Q67">
            <v>17159205.059999999</v>
          </cell>
          <cell r="R67">
            <v>33480491.82</v>
          </cell>
          <cell r="S67">
            <v>56600736.179999992</v>
          </cell>
          <cell r="T67">
            <v>75918330.559999987</v>
          </cell>
          <cell r="U67">
            <v>95481771.23999998</v>
          </cell>
          <cell r="V67">
            <v>92348874</v>
          </cell>
          <cell r="W67">
            <v>115005595.81999998</v>
          </cell>
          <cell r="X67">
            <v>120041498.65999998</v>
          </cell>
          <cell r="Y67">
            <v>127749020.08999999</v>
          </cell>
          <cell r="Z67">
            <v>133926392.73999999</v>
          </cell>
          <cell r="AA67">
            <v>142141274.44</v>
          </cell>
          <cell r="AB67">
            <v>151838941.29999998</v>
          </cell>
        </row>
        <row r="68">
          <cell r="C68">
            <v>12348418.490000002</v>
          </cell>
          <cell r="D68">
            <v>9163372.0399999972</v>
          </cell>
          <cell r="E68">
            <v>13911160.019999992</v>
          </cell>
          <cell r="F68">
            <v>9980661.5700000003</v>
          </cell>
          <cell r="G68">
            <v>10154021.550000001</v>
          </cell>
          <cell r="H68">
            <v>20070055.179999992</v>
          </cell>
          <cell r="I68">
            <v>13253394.740000006</v>
          </cell>
          <cell r="J68">
            <v>2209493.41</v>
          </cell>
          <cell r="K68">
            <v>2380738.1799999997</v>
          </cell>
          <cell r="L68">
            <v>2846450.92</v>
          </cell>
          <cell r="M68">
            <v>3847813.7699999996</v>
          </cell>
          <cell r="N68">
            <v>5687931.379999999</v>
          </cell>
          <cell r="Q68">
            <v>12348418.490000002</v>
          </cell>
          <cell r="R68">
            <v>21511790.529999994</v>
          </cell>
          <cell r="S68">
            <v>35422950.549999997</v>
          </cell>
          <cell r="T68">
            <v>45403612.120000005</v>
          </cell>
          <cell r="U68">
            <v>55557633.670000017</v>
          </cell>
          <cell r="V68">
            <v>75627688.849999994</v>
          </cell>
          <cell r="W68">
            <v>88881083.590000018</v>
          </cell>
          <cell r="X68">
            <v>91090577.000000015</v>
          </cell>
          <cell r="Y68">
            <v>93471315.179999992</v>
          </cell>
          <cell r="Z68">
            <v>96317766.099999979</v>
          </cell>
          <cell r="AA68">
            <v>100165579.86999997</v>
          </cell>
          <cell r="AB68">
            <v>105853511.25</v>
          </cell>
        </row>
        <row r="69">
          <cell r="C69">
            <v>0.41848231081963905</v>
          </cell>
          <cell r="D69">
            <v>0.35956424262584197</v>
          </cell>
          <cell r="E69">
            <v>0.37565845133092396</v>
          </cell>
          <cell r="F69">
            <v>0.34065719089330299</v>
          </cell>
          <cell r="G69">
            <v>0.3416853522488687</v>
          </cell>
          <cell r="H69">
            <v>1.1849718383153953</v>
          </cell>
          <cell r="I69">
            <v>0.3690713372610675</v>
          </cell>
          <cell r="J69">
            <v>0.30495135583509325</v>
          </cell>
          <cell r="K69">
            <v>0.23599097089453269</v>
          </cell>
          <cell r="L69">
            <v>0.31543734182294081</v>
          </cell>
          <cell r="M69">
            <v>0.31898457352003434</v>
          </cell>
          <cell r="N69">
            <v>0.36969192170976634</v>
          </cell>
          <cell r="Q69">
            <v>0.71963814447241081</v>
          </cell>
          <cell r="R69">
            <v>0.6425171603109382</v>
          </cell>
          <cell r="S69">
            <v>0.62583904275288882</v>
          </cell>
          <cell r="T69">
            <v>0.59805862148294342</v>
          </cell>
          <cell r="U69">
            <v>0.58186639133821783</v>
          </cell>
          <cell r="V69">
            <v>0.81893460715070543</v>
          </cell>
          <cell r="W69">
            <v>0.77284138181512041</v>
          </cell>
          <cell r="X69">
            <v>0.75882572291104744</v>
          </cell>
          <cell r="Y69">
            <v>0.73167931240606665</v>
          </cell>
          <cell r="Z69">
            <v>0.71918435290785376</v>
          </cell>
          <cell r="AA69">
            <v>0.70469031788709191</v>
          </cell>
          <cell r="AB69">
            <v>0.69714337009803695</v>
          </cell>
        </row>
        <row r="70">
          <cell r="C70">
            <v>3548347.3099999996</v>
          </cell>
          <cell r="D70">
            <v>3353443.06</v>
          </cell>
          <cell r="E70">
            <v>3086342.5599999996</v>
          </cell>
          <cell r="F70">
            <v>3348524.79</v>
          </cell>
          <cell r="G70">
            <v>3633243.9399999995</v>
          </cell>
          <cell r="H70">
            <v>4513189.71</v>
          </cell>
          <cell r="I70">
            <v>3299092.51</v>
          </cell>
          <cell r="J70">
            <v>689815.74</v>
          </cell>
          <cell r="K70">
            <v>816014.53</v>
          </cell>
          <cell r="L70">
            <v>814236.52</v>
          </cell>
          <cell r="M70">
            <v>723612.21</v>
          </cell>
          <cell r="N70">
            <v>1194580.07</v>
          </cell>
          <cell r="Q70">
            <v>3548347.3099999996</v>
          </cell>
          <cell r="R70">
            <v>6901790.3699999992</v>
          </cell>
          <cell r="S70">
            <v>9988132.9299999997</v>
          </cell>
          <cell r="T70">
            <v>13336657.719999999</v>
          </cell>
          <cell r="U70">
            <v>16969901.659999996</v>
          </cell>
          <cell r="V70">
            <v>21483091.369999997</v>
          </cell>
          <cell r="W70">
            <v>24782183.879999995</v>
          </cell>
          <cell r="X70">
            <v>25471999.619999994</v>
          </cell>
          <cell r="Y70">
            <v>26288014.149999995</v>
          </cell>
          <cell r="Z70">
            <v>27102250.669999994</v>
          </cell>
          <cell r="AA70">
            <v>27825862.879999995</v>
          </cell>
          <cell r="AB70">
            <v>29020442.949999996</v>
          </cell>
        </row>
        <row r="71">
          <cell r="C71">
            <v>20707552.369999997</v>
          </cell>
          <cell r="D71">
            <v>19674729.82</v>
          </cell>
          <cell r="E71">
            <v>26206586.920000002</v>
          </cell>
          <cell r="F71">
            <v>22666119.170000002</v>
          </cell>
          <cell r="G71">
            <v>23196684.619999997</v>
          </cell>
          <cell r="H71">
            <v>1380292.4700000044</v>
          </cell>
          <cell r="I71">
            <v>25955814.329999998</v>
          </cell>
          <cell r="J71">
            <v>5725718.5800000001</v>
          </cell>
          <cell r="K71">
            <v>8523535.959999999</v>
          </cell>
          <cell r="L71">
            <v>6991609.1699999999</v>
          </cell>
          <cell r="M71">
            <v>8938493.9100000001</v>
          </cell>
          <cell r="N71">
            <v>10892246.930000002</v>
          </cell>
          <cell r="Q71">
            <v>20707552.369999997</v>
          </cell>
          <cell r="R71">
            <v>40382282.189999998</v>
          </cell>
          <cell r="S71">
            <v>66588869.109999992</v>
          </cell>
          <cell r="T71">
            <v>89254988.279999986</v>
          </cell>
          <cell r="U71">
            <v>112451672.89999998</v>
          </cell>
          <cell r="V71">
            <v>113831965.37</v>
          </cell>
          <cell r="W71">
            <v>139787779.69999999</v>
          </cell>
          <cell r="X71">
            <v>145513498.27999997</v>
          </cell>
          <cell r="Y71">
            <v>154037034.23999998</v>
          </cell>
          <cell r="Z71">
            <v>161028643.41</v>
          </cell>
          <cell r="AA71">
            <v>169967137.31999999</v>
          </cell>
          <cell r="AB71">
            <v>180859384.24999997</v>
          </cell>
        </row>
        <row r="72">
          <cell r="C72">
            <v>8800071.1800000034</v>
          </cell>
          <cell r="D72">
            <v>5809928.9799999967</v>
          </cell>
          <cell r="E72">
            <v>10824817.459999993</v>
          </cell>
          <cell r="F72">
            <v>6632136.7800000012</v>
          </cell>
          <cell r="G72">
            <v>6520777.6100000031</v>
          </cell>
          <cell r="H72">
            <v>15556865.469999993</v>
          </cell>
          <cell r="I72">
            <v>9954302.2300000042</v>
          </cell>
          <cell r="J72">
            <v>1519677.67</v>
          </cell>
          <cell r="K72">
            <v>1564723.6500000004</v>
          </cell>
          <cell r="L72">
            <v>2032214.4000000004</v>
          </cell>
          <cell r="M72">
            <v>3124201.5599999987</v>
          </cell>
          <cell r="N72">
            <v>4493351.3099999987</v>
          </cell>
          <cell r="Q72">
            <v>8800071.1800000034</v>
          </cell>
          <cell r="R72">
            <v>14610000.159999996</v>
          </cell>
          <cell r="S72">
            <v>25434817.619999997</v>
          </cell>
          <cell r="T72">
            <v>32066954.400000006</v>
          </cell>
          <cell r="U72">
            <v>38587732.01000002</v>
          </cell>
          <cell r="V72">
            <v>54144597.479999989</v>
          </cell>
          <cell r="W72">
            <v>64098899.710000008</v>
          </cell>
          <cell r="X72">
            <v>65618577.380000025</v>
          </cell>
          <cell r="Y72">
            <v>67183301.030000001</v>
          </cell>
          <cell r="Z72">
            <v>69215515.429999977</v>
          </cell>
          <cell r="AA72">
            <v>72339716.98999998</v>
          </cell>
          <cell r="AB72">
            <v>76833068.300000012</v>
          </cell>
        </row>
        <row r="73">
          <cell r="C73">
            <v>0.29823042730257426</v>
          </cell>
          <cell r="D73">
            <v>0.22797750700119232</v>
          </cell>
          <cell r="E73">
            <v>0.29231452712191186</v>
          </cell>
          <cell r="F73">
            <v>0.22636626532713461</v>
          </cell>
          <cell r="G73">
            <v>0.21942578944097149</v>
          </cell>
          <cell r="H73">
            <v>0.91850507181371865</v>
          </cell>
          <cell r="I73">
            <v>0.27720049901169141</v>
          </cell>
          <cell r="J73">
            <v>0.20974390048025324</v>
          </cell>
          <cell r="K73">
            <v>0.1551034281918128</v>
          </cell>
          <cell r="L73">
            <v>0.22520546686619233</v>
          </cell>
          <cell r="M73">
            <v>0.25899696861036642</v>
          </cell>
          <cell r="N73">
            <v>0.29204917741307135</v>
          </cell>
          <cell r="Q73">
            <v>0.29823042730257426</v>
          </cell>
          <cell r="R73">
            <v>0.2656736461129986</v>
          </cell>
          <cell r="S73">
            <v>0.27639424721839767</v>
          </cell>
          <cell r="T73">
            <v>0.26431289914784944</v>
          </cell>
          <cell r="U73">
            <v>0.25548122381039129</v>
          </cell>
          <cell r="V73">
            <v>0.32233423854701759</v>
          </cell>
          <cell r="W73">
            <v>0.31438493135249013</v>
          </cell>
          <cell r="X73">
            <v>0.31079397658965841</v>
          </cell>
          <cell r="Y73">
            <v>0.30369405664267984</v>
          </cell>
          <cell r="Z73">
            <v>0.30061789961889479</v>
          </cell>
          <cell r="AA73">
            <v>0.29854589626032929</v>
          </cell>
          <cell r="AB73">
            <v>0.29815800788768587</v>
          </cell>
        </row>
        <row r="74">
          <cell r="C74">
            <v>1841729.85</v>
          </cell>
          <cell r="D74">
            <v>1822088.77</v>
          </cell>
          <cell r="E74">
            <v>1459458.78</v>
          </cell>
          <cell r="F74">
            <v>1740727.9</v>
          </cell>
          <cell r="G74">
            <v>1493750.52</v>
          </cell>
          <cell r="H74">
            <v>1494778.63</v>
          </cell>
          <cell r="I74">
            <v>2123052.0099999998</v>
          </cell>
          <cell r="J74">
            <v>65257.79</v>
          </cell>
          <cell r="K74">
            <v>140928.5</v>
          </cell>
          <cell r="L74">
            <v>127017.46</v>
          </cell>
          <cell r="M74">
            <v>250360.27</v>
          </cell>
          <cell r="N74">
            <v>112673.38</v>
          </cell>
          <cell r="Q74">
            <v>1841729.85</v>
          </cell>
          <cell r="R74">
            <v>3663818.62</v>
          </cell>
          <cell r="S74">
            <v>5123277.4000000004</v>
          </cell>
          <cell r="T74">
            <v>6864005.3000000007</v>
          </cell>
          <cell r="U74">
            <v>8357755.8200000003</v>
          </cell>
          <cell r="V74">
            <v>9852534.4499999993</v>
          </cell>
          <cell r="W74">
            <v>11975586.459999999</v>
          </cell>
          <cell r="X74">
            <v>12040844.249999998</v>
          </cell>
          <cell r="Y74">
            <v>12181772.749999998</v>
          </cell>
          <cell r="Z74">
            <v>12308790.209999999</v>
          </cell>
          <cell r="AA74">
            <v>12559150.479999999</v>
          </cell>
          <cell r="AB74">
            <v>12671823.859999999</v>
          </cell>
        </row>
        <row r="75">
          <cell r="C75">
            <v>1581886.09</v>
          </cell>
          <cell r="D75">
            <v>1604506.8600000003</v>
          </cell>
          <cell r="E75">
            <v>1656516.6</v>
          </cell>
          <cell r="F75">
            <v>1657727.09</v>
          </cell>
          <cell r="G75">
            <v>1549985.76</v>
          </cell>
          <cell r="H75">
            <v>2199096.0099999998</v>
          </cell>
          <cell r="I75">
            <v>1315782.19</v>
          </cell>
          <cell r="J75">
            <v>394550.11</v>
          </cell>
          <cell r="K75">
            <v>537154.39</v>
          </cell>
          <cell r="L75">
            <v>402875.11000000004</v>
          </cell>
          <cell r="M75">
            <v>464940.70999999996</v>
          </cell>
          <cell r="N75">
            <v>1956081.94</v>
          </cell>
          <cell r="Q75">
            <v>1581886.09</v>
          </cell>
          <cell r="R75">
            <v>3186392.95</v>
          </cell>
          <cell r="S75">
            <v>4842909.5500000007</v>
          </cell>
          <cell r="T75">
            <v>6500636.6400000006</v>
          </cell>
          <cell r="U75">
            <v>8050622.4000000004</v>
          </cell>
          <cell r="V75">
            <v>10249718.41</v>
          </cell>
          <cell r="W75">
            <v>11565500.6</v>
          </cell>
          <cell r="X75">
            <v>11960050.709999999</v>
          </cell>
          <cell r="Y75">
            <v>12497205.1</v>
          </cell>
          <cell r="Z75">
            <v>12900080.209999999</v>
          </cell>
          <cell r="AA75">
            <v>13365020.919999998</v>
          </cell>
          <cell r="AB75">
            <v>15321102.859999998</v>
          </cell>
        </row>
        <row r="76">
          <cell r="C76">
            <v>516515.32</v>
          </cell>
          <cell r="D76">
            <v>486900.68000000005</v>
          </cell>
          <cell r="E76">
            <v>487276.86</v>
          </cell>
          <cell r="F76">
            <v>460125.76</v>
          </cell>
          <cell r="G76">
            <v>451382.13999999996</v>
          </cell>
          <cell r="H76">
            <v>554124.42000000004</v>
          </cell>
          <cell r="I76">
            <v>435138.36000000004</v>
          </cell>
          <cell r="J76">
            <v>627.52</v>
          </cell>
          <cell r="K76">
            <v>-372.38999999999993</v>
          </cell>
          <cell r="L76">
            <v>-1629.48</v>
          </cell>
          <cell r="M76">
            <v>565.14</v>
          </cell>
          <cell r="N76">
            <v>1405.29</v>
          </cell>
          <cell r="Q76">
            <v>516515.32</v>
          </cell>
          <cell r="R76">
            <v>1003416</v>
          </cell>
          <cell r="S76">
            <v>1490692.8599999999</v>
          </cell>
          <cell r="T76">
            <v>1950818.6199999999</v>
          </cell>
          <cell r="U76">
            <v>2402200.7599999998</v>
          </cell>
          <cell r="V76">
            <v>2956325.1799999997</v>
          </cell>
          <cell r="W76">
            <v>3391463.5399999996</v>
          </cell>
          <cell r="X76">
            <v>3392091.0599999996</v>
          </cell>
          <cell r="Y76">
            <v>3391718.6699999995</v>
          </cell>
          <cell r="Z76">
            <v>3390089.1899999995</v>
          </cell>
          <cell r="AA76">
            <v>3390654.3299999996</v>
          </cell>
          <cell r="AB76">
            <v>3392059.6199999996</v>
          </cell>
        </row>
        <row r="77">
          <cell r="C77">
            <v>4859939.9200000037</v>
          </cell>
          <cell r="D77">
            <v>1896432.6699999962</v>
          </cell>
          <cell r="E77">
            <v>7221565.2199999942</v>
          </cell>
          <cell r="F77">
            <v>2773556.0300000012</v>
          </cell>
          <cell r="G77">
            <v>3025659.1900000037</v>
          </cell>
          <cell r="H77">
            <v>11308866.409999993</v>
          </cell>
          <cell r="I77">
            <v>6080329.6700000046</v>
          </cell>
          <cell r="J77">
            <v>1059242.25</v>
          </cell>
          <cell r="K77">
            <v>887013.15000000037</v>
          </cell>
          <cell r="L77">
            <v>1503951.3100000003</v>
          </cell>
          <cell r="M77">
            <v>2408335.4399999985</v>
          </cell>
          <cell r="N77">
            <v>2423190.6999999988</v>
          </cell>
          <cell r="Q77">
            <v>4859939.9200000037</v>
          </cell>
          <cell r="R77">
            <v>6756372.5899999952</v>
          </cell>
          <cell r="S77">
            <v>13977937.809999999</v>
          </cell>
          <cell r="T77">
            <v>16751493.840000005</v>
          </cell>
          <cell r="U77">
            <v>19777153.030000024</v>
          </cell>
          <cell r="V77">
            <v>31086019.43999999</v>
          </cell>
          <cell r="W77">
            <v>37166349.110000007</v>
          </cell>
          <cell r="X77">
            <v>38225591.360000022</v>
          </cell>
          <cell r="Y77">
            <v>39112604.509999998</v>
          </cell>
          <cell r="Z77">
            <v>40616555.819999978</v>
          </cell>
          <cell r="AA77">
            <v>43024891.25999999</v>
          </cell>
          <cell r="AB77">
            <v>45448081.960000016</v>
          </cell>
        </row>
        <row r="78">
          <cell r="C78">
            <v>1005397.6799999999</v>
          </cell>
          <cell r="D78">
            <v>888543.85</v>
          </cell>
          <cell r="E78">
            <v>688599.63</v>
          </cell>
          <cell r="F78">
            <v>1713795.5499999998</v>
          </cell>
          <cell r="G78">
            <v>1814990.69</v>
          </cell>
          <cell r="H78">
            <v>1105528.5799999998</v>
          </cell>
          <cell r="I78">
            <v>1196771.1000000001</v>
          </cell>
          <cell r="J78">
            <v>270876.28000000003</v>
          </cell>
          <cell r="K78">
            <v>623855.91</v>
          </cell>
          <cell r="L78">
            <v>288199.62</v>
          </cell>
          <cell r="M78">
            <v>436954.1</v>
          </cell>
          <cell r="N78">
            <v>423342.9</v>
          </cell>
          <cell r="Q78">
            <v>1005397.6799999999</v>
          </cell>
          <cell r="R78">
            <v>1893941.5299999998</v>
          </cell>
          <cell r="S78">
            <v>2582541.1599999997</v>
          </cell>
          <cell r="T78">
            <v>4296336.709999999</v>
          </cell>
          <cell r="U78">
            <v>6111327.3999999985</v>
          </cell>
          <cell r="V78">
            <v>7216855.9799999986</v>
          </cell>
          <cell r="W78">
            <v>8413627.0799999982</v>
          </cell>
          <cell r="X78">
            <v>8684503.3599999975</v>
          </cell>
          <cell r="Y78">
            <v>9308359.2699999977</v>
          </cell>
          <cell r="Z78">
            <v>9596558.8899999969</v>
          </cell>
          <cell r="AA78">
            <v>10033512.989999996</v>
          </cell>
          <cell r="AB78">
            <v>10456855.889999997</v>
          </cell>
        </row>
        <row r="79">
          <cell r="C79">
            <v>492198.88999999996</v>
          </cell>
          <cell r="D79">
            <v>545497.87999999989</v>
          </cell>
          <cell r="E79">
            <v>157540.76999999999</v>
          </cell>
          <cell r="F79">
            <v>1236448.6700000002</v>
          </cell>
          <cell r="G79">
            <v>1407013.77</v>
          </cell>
          <cell r="H79">
            <v>500466.4</v>
          </cell>
          <cell r="I79">
            <v>429136.57</v>
          </cell>
          <cell r="J79">
            <v>99733.61</v>
          </cell>
          <cell r="K79">
            <v>229682.62</v>
          </cell>
          <cell r="L79">
            <v>69139.77</v>
          </cell>
          <cell r="M79">
            <v>165709.04999999999</v>
          </cell>
          <cell r="N79">
            <v>152391.26999999999</v>
          </cell>
          <cell r="Q79">
            <v>492198.88999999996</v>
          </cell>
          <cell r="R79">
            <v>1037696.7699999998</v>
          </cell>
          <cell r="S79">
            <v>1195237.5399999998</v>
          </cell>
          <cell r="T79">
            <v>2431686.21</v>
          </cell>
          <cell r="U79">
            <v>3838699.98</v>
          </cell>
          <cell r="V79">
            <v>4339166.38</v>
          </cell>
          <cell r="W79">
            <v>4768302.95</v>
          </cell>
          <cell r="X79">
            <v>4868036.5600000005</v>
          </cell>
          <cell r="Y79">
            <v>5097719.1800000006</v>
          </cell>
          <cell r="Z79">
            <v>5166858.95</v>
          </cell>
          <cell r="AA79">
            <v>5332568</v>
          </cell>
          <cell r="AB79">
            <v>5484959.2699999996</v>
          </cell>
        </row>
        <row r="80">
          <cell r="C80">
            <v>5373138.7100000037</v>
          </cell>
          <cell r="D80">
            <v>2239478.6399999964</v>
          </cell>
          <cell r="E80">
            <v>7752624.0799999945</v>
          </cell>
          <cell r="F80">
            <v>3250902.9100000011</v>
          </cell>
          <cell r="G80">
            <v>3433636.1100000036</v>
          </cell>
          <cell r="H80">
            <v>11913928.589999992</v>
          </cell>
          <cell r="I80">
            <v>6847964.2000000048</v>
          </cell>
          <cell r="J80">
            <v>1230384.92</v>
          </cell>
          <cell r="K80">
            <v>1281186.4400000004</v>
          </cell>
          <cell r="L80">
            <v>1723011.1600000001</v>
          </cell>
          <cell r="M80">
            <v>2679580.4899999988</v>
          </cell>
          <cell r="N80">
            <v>2694142.3299999987</v>
          </cell>
          <cell r="Q80">
            <v>5373138.7100000037</v>
          </cell>
          <cell r="R80">
            <v>7612617.3499999959</v>
          </cell>
          <cell r="S80">
            <v>15365241.43</v>
          </cell>
          <cell r="T80">
            <v>18616144.340000004</v>
          </cell>
          <cell r="U80">
            <v>22049780.450000022</v>
          </cell>
          <cell r="V80">
            <v>33963709.039999984</v>
          </cell>
          <cell r="W80">
            <v>40811673.240000002</v>
          </cell>
          <cell r="X80">
            <v>42042058.160000019</v>
          </cell>
          <cell r="Y80">
            <v>43323244.599999994</v>
          </cell>
          <cell r="Z80">
            <v>45046255.759999976</v>
          </cell>
          <cell r="AA80">
            <v>47725836.249999985</v>
          </cell>
          <cell r="AB80">
            <v>50419978.580000013</v>
          </cell>
        </row>
        <row r="81">
          <cell r="C81">
            <v>0</v>
          </cell>
          <cell r="D81">
            <v>1720.44</v>
          </cell>
          <cell r="E81">
            <v>3100</v>
          </cell>
          <cell r="F81">
            <v>1815</v>
          </cell>
          <cell r="G81">
            <v>500</v>
          </cell>
          <cell r="H81">
            <v>2700</v>
          </cell>
          <cell r="I81">
            <v>7687.96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46308</v>
          </cell>
          <cell r="Q81">
            <v>0</v>
          </cell>
          <cell r="R81">
            <v>1720.44</v>
          </cell>
          <cell r="S81">
            <v>4820.4400000000005</v>
          </cell>
          <cell r="T81">
            <v>6635.4400000000005</v>
          </cell>
          <cell r="U81">
            <v>7135.4400000000005</v>
          </cell>
          <cell r="V81">
            <v>9835.44</v>
          </cell>
          <cell r="W81">
            <v>17523.400000000001</v>
          </cell>
          <cell r="X81">
            <v>17523.400000000001</v>
          </cell>
          <cell r="Y81">
            <v>17523.400000000001</v>
          </cell>
          <cell r="Z81">
            <v>17523.400000000001</v>
          </cell>
          <cell r="AA81">
            <v>17523.400000000001</v>
          </cell>
          <cell r="AB81">
            <v>63831.4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6191.54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6191.54</v>
          </cell>
          <cell r="W83">
            <v>6191.54</v>
          </cell>
          <cell r="X83">
            <v>6191.54</v>
          </cell>
          <cell r="Y83">
            <v>6191.54</v>
          </cell>
          <cell r="Z83">
            <v>6191.54</v>
          </cell>
          <cell r="AA83">
            <v>6191.54</v>
          </cell>
          <cell r="AB83">
            <v>6191.54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80000</v>
          </cell>
          <cell r="G84">
            <v>0</v>
          </cell>
          <cell r="H84">
            <v>600000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Q84">
            <v>0</v>
          </cell>
          <cell r="R84">
            <v>0</v>
          </cell>
          <cell r="S84">
            <v>0</v>
          </cell>
          <cell r="T84">
            <v>80000</v>
          </cell>
          <cell r="U84">
            <v>80000</v>
          </cell>
          <cell r="V84">
            <v>680000</v>
          </cell>
          <cell r="W84">
            <v>680000</v>
          </cell>
          <cell r="X84">
            <v>680000</v>
          </cell>
          <cell r="Y84">
            <v>680000</v>
          </cell>
          <cell r="Z84">
            <v>680000</v>
          </cell>
          <cell r="AA84">
            <v>680000</v>
          </cell>
          <cell r="AB84">
            <v>680000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5373138.7100000037</v>
          </cell>
          <cell r="D86">
            <v>2237758.1999999965</v>
          </cell>
          <cell r="E86">
            <v>7749524.0799999945</v>
          </cell>
          <cell r="F86">
            <v>3329087.9100000011</v>
          </cell>
          <cell r="G86">
            <v>3433136.1100000036</v>
          </cell>
          <cell r="H86">
            <v>12517420.129999992</v>
          </cell>
          <cell r="I86">
            <v>6840276.2400000049</v>
          </cell>
          <cell r="J86">
            <v>1230384.92</v>
          </cell>
          <cell r="K86">
            <v>1281186.4400000004</v>
          </cell>
          <cell r="L86">
            <v>1723011.1600000001</v>
          </cell>
          <cell r="M86">
            <v>2679580.4899999988</v>
          </cell>
          <cell r="N86">
            <v>2647834.3299999987</v>
          </cell>
          <cell r="Q86">
            <v>5373138.7100000037</v>
          </cell>
          <cell r="R86">
            <v>7610896.9099999955</v>
          </cell>
          <cell r="S86">
            <v>15360420.99</v>
          </cell>
          <cell r="T86">
            <v>18689508.900000002</v>
          </cell>
          <cell r="U86">
            <v>22122645.01000002</v>
          </cell>
          <cell r="V86">
            <v>34640065.139999986</v>
          </cell>
          <cell r="W86">
            <v>41480341.380000003</v>
          </cell>
          <cell r="X86">
            <v>42710726.300000019</v>
          </cell>
          <cell r="Y86">
            <v>43991912.739999995</v>
          </cell>
          <cell r="Z86">
            <v>45714923.899999976</v>
          </cell>
          <cell r="AA86">
            <v>48394504.389999986</v>
          </cell>
          <cell r="AB86">
            <v>51042338.720000014</v>
          </cell>
        </row>
        <row r="87">
          <cell r="C87">
            <v>890911.88399999973</v>
          </cell>
          <cell r="D87">
            <v>488232.02549999987</v>
          </cell>
          <cell r="E87">
            <v>1134982.4159999997</v>
          </cell>
          <cell r="F87">
            <v>679274.04799999995</v>
          </cell>
          <cell r="G87">
            <v>772068.64749999926</v>
          </cell>
          <cell r="H87">
            <v>1661226.3599999999</v>
          </cell>
          <cell r="I87">
            <v>1259096.7944999998</v>
          </cell>
          <cell r="J87">
            <v>451386.98</v>
          </cell>
          <cell r="K87">
            <v>442614.56</v>
          </cell>
          <cell r="L87">
            <v>464203.89</v>
          </cell>
          <cell r="M87">
            <v>633901.9</v>
          </cell>
          <cell r="N87">
            <v>1275412.96</v>
          </cell>
          <cell r="Q87">
            <v>890911.88399999973</v>
          </cell>
          <cell r="R87">
            <v>1379143.9094999996</v>
          </cell>
          <cell r="S87">
            <v>2514126.3254999993</v>
          </cell>
          <cell r="T87">
            <v>3193400.3734999993</v>
          </cell>
          <cell r="U87">
            <v>3965469.0209999988</v>
          </cell>
          <cell r="V87">
            <v>5626695.3809999991</v>
          </cell>
          <cell r="W87">
            <v>6885792.175499999</v>
          </cell>
          <cell r="X87">
            <v>7337179.1554999985</v>
          </cell>
          <cell r="Y87">
            <v>7779793.7154999981</v>
          </cell>
          <cell r="Z87">
            <v>8243997.6054999977</v>
          </cell>
          <cell r="AA87">
            <v>8877899.5054999981</v>
          </cell>
          <cell r="AB87">
            <v>10153312.465499997</v>
          </cell>
        </row>
        <row r="88">
          <cell r="C88">
            <v>4482226.8260000041</v>
          </cell>
          <cell r="D88">
            <v>1749526.1744999965</v>
          </cell>
          <cell r="E88">
            <v>6614541.6639999952</v>
          </cell>
          <cell r="F88">
            <v>2649813.8620000011</v>
          </cell>
          <cell r="G88">
            <v>2661067.4625000041</v>
          </cell>
          <cell r="H88">
            <v>10856193.769999992</v>
          </cell>
          <cell r="I88">
            <v>5581179.445500005</v>
          </cell>
          <cell r="J88">
            <v>778997.94</v>
          </cell>
          <cell r="K88">
            <v>838571.88000000035</v>
          </cell>
          <cell r="L88">
            <v>1258807.27</v>
          </cell>
          <cell r="M88">
            <v>2045678.5899999989</v>
          </cell>
          <cell r="N88">
            <v>1372421.3699999987</v>
          </cell>
          <cell r="Q88">
            <v>4482226.8260000041</v>
          </cell>
          <cell r="R88">
            <v>6231753.0004999954</v>
          </cell>
          <cell r="S88">
            <v>12846294.664500002</v>
          </cell>
          <cell r="T88">
            <v>15496108.526500003</v>
          </cell>
          <cell r="U88">
            <v>18157175.989000022</v>
          </cell>
          <cell r="V88">
            <v>29013369.758999988</v>
          </cell>
          <cell r="W88">
            <v>34594549.204500005</v>
          </cell>
          <cell r="X88">
            <v>35373547.144500017</v>
          </cell>
          <cell r="Y88">
            <v>36212119.024499997</v>
          </cell>
          <cell r="Z88">
            <v>37470926.294499978</v>
          </cell>
          <cell r="AA88">
            <v>39516604.884499989</v>
          </cell>
          <cell r="AB88">
            <v>40889026.254500017</v>
          </cell>
        </row>
        <row r="89">
          <cell r="C89">
            <v>114999.41</v>
          </cell>
          <cell r="D89">
            <v>229981.4</v>
          </cell>
          <cell r="E89">
            <v>277844.78999999998</v>
          </cell>
          <cell r="F89">
            <v>362625.99</v>
          </cell>
          <cell r="G89">
            <v>256461.8</v>
          </cell>
          <cell r="H89">
            <v>408021.32</v>
          </cell>
          <cell r="I89">
            <v>449061.65</v>
          </cell>
          <cell r="J89">
            <v>449061.65</v>
          </cell>
          <cell r="K89">
            <v>440334.42</v>
          </cell>
          <cell r="L89">
            <v>417067.72</v>
          </cell>
          <cell r="M89">
            <v>630636.35</v>
          </cell>
          <cell r="N89">
            <v>578712.55000000005</v>
          </cell>
          <cell r="Q89">
            <v>114999.41</v>
          </cell>
          <cell r="R89">
            <v>344980.81</v>
          </cell>
          <cell r="S89">
            <v>622825.6</v>
          </cell>
          <cell r="T89">
            <v>985451.59</v>
          </cell>
          <cell r="U89">
            <v>1241913.3899999999</v>
          </cell>
          <cell r="V89">
            <v>1649934.71</v>
          </cell>
          <cell r="W89">
            <v>2098996.36</v>
          </cell>
          <cell r="X89">
            <v>2548058.0099999998</v>
          </cell>
          <cell r="Y89">
            <v>2988392.4299999997</v>
          </cell>
          <cell r="Z89">
            <v>3405460.1499999994</v>
          </cell>
          <cell r="AA89">
            <v>4036096.4999999995</v>
          </cell>
          <cell r="AB89">
            <v>4614809.05</v>
          </cell>
        </row>
        <row r="90">
          <cell r="C90">
            <v>4367227.4160000039</v>
          </cell>
          <cell r="D90">
            <v>1519544.7744999966</v>
          </cell>
          <cell r="E90">
            <v>6336696.8739999952</v>
          </cell>
          <cell r="F90">
            <v>2287187.8720000014</v>
          </cell>
          <cell r="G90">
            <v>2404605.6625000043</v>
          </cell>
          <cell r="H90">
            <v>10448172.449999992</v>
          </cell>
          <cell r="I90">
            <v>5132117.7955000047</v>
          </cell>
          <cell r="J90">
            <v>329936.28999999992</v>
          </cell>
          <cell r="K90">
            <v>398237.46000000037</v>
          </cell>
          <cell r="L90">
            <v>841739.55</v>
          </cell>
          <cell r="M90">
            <v>1415042.2399999988</v>
          </cell>
          <cell r="N90">
            <v>793708.81999999867</v>
          </cell>
          <cell r="Q90">
            <v>4367227.4160000039</v>
          </cell>
          <cell r="R90">
            <v>5886772.1904999958</v>
          </cell>
          <cell r="S90">
            <v>12223469.064500002</v>
          </cell>
          <cell r="T90">
            <v>14510656.936500004</v>
          </cell>
          <cell r="U90">
            <v>16915262.599000022</v>
          </cell>
          <cell r="V90">
            <v>27363435.048999988</v>
          </cell>
          <cell r="W90">
            <v>32495552.844500005</v>
          </cell>
          <cell r="X90">
            <v>32825489.134500019</v>
          </cell>
          <cell r="Y90">
            <v>33223726.594499998</v>
          </cell>
          <cell r="Z90">
            <v>34065466.14449998</v>
          </cell>
          <cell r="AA90">
            <v>35480508.384499989</v>
          </cell>
          <cell r="AB90">
            <v>36274217.20450002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heck"/>
      <sheetName val="1-1"/>
      <sheetName val="1-1a"/>
      <sheetName val="1-1b"/>
      <sheetName val="1-2"/>
      <sheetName val="1-3"/>
      <sheetName val="1-4"/>
      <sheetName val="1-5"/>
      <sheetName val="1-6"/>
      <sheetName val="1-6a"/>
      <sheetName val="1-6b"/>
      <sheetName val="1-6c"/>
      <sheetName val="1-6d"/>
      <sheetName val="1-6e"/>
      <sheetName val="1-7"/>
      <sheetName val="1-8"/>
      <sheetName val="1-9"/>
      <sheetName val="2-1"/>
      <sheetName val="2-2"/>
      <sheetName val="2-3"/>
      <sheetName val="2-4"/>
      <sheetName val="会计"/>
      <sheetName val="3-1a"/>
      <sheetName val="3-1b"/>
      <sheetName val="3-2"/>
      <sheetName val="3-3"/>
      <sheetName val="Rpt_Actual"/>
      <sheetName val="Rpt_BAP"/>
      <sheetName val="Rpt_LY"/>
      <sheetName val="Exp_Actual"/>
      <sheetName val="Exp_BAP"/>
      <sheetName val="Exp_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9">
          <cell r="G9">
            <v>1</v>
          </cell>
          <cell r="H9">
            <v>2</v>
          </cell>
          <cell r="I9">
            <v>3</v>
          </cell>
          <cell r="J9">
            <v>4</v>
          </cell>
          <cell r="K9">
            <v>5</v>
          </cell>
          <cell r="L9">
            <v>6</v>
          </cell>
          <cell r="M9">
            <v>7</v>
          </cell>
          <cell r="N9">
            <v>8</v>
          </cell>
          <cell r="O9">
            <v>9</v>
          </cell>
          <cell r="P9">
            <v>10</v>
          </cell>
          <cell r="Q9">
            <v>11</v>
          </cell>
          <cell r="R9">
            <v>12</v>
          </cell>
        </row>
        <row r="10">
          <cell r="G10">
            <v>8649.7374500000005</v>
          </cell>
          <cell r="H10">
            <v>17003.865342999998</v>
          </cell>
          <cell r="I10">
            <v>23183.971633999998</v>
          </cell>
          <cell r="J10">
            <v>28838.885628</v>
          </cell>
          <cell r="K10">
            <v>35306.044597</v>
          </cell>
          <cell r="L10">
            <v>45659.709596999986</v>
          </cell>
          <cell r="M10">
            <v>53313.551574999983</v>
          </cell>
          <cell r="N10">
            <v>61266.781256999981</v>
          </cell>
          <cell r="O10">
            <v>72656.459200999991</v>
          </cell>
          <cell r="P10">
            <v>77978.697361999992</v>
          </cell>
          <cell r="Q10">
            <v>83279.206664999991</v>
          </cell>
          <cell r="R10">
            <v>90000.036441999982</v>
          </cell>
        </row>
        <row r="11">
          <cell r="G11">
            <v>7634.2087099999999</v>
          </cell>
          <cell r="H11">
            <v>14893.789661499999</v>
          </cell>
          <cell r="I11">
            <v>19623.971991999999</v>
          </cell>
          <cell r="J11">
            <v>24022.880278500001</v>
          </cell>
          <cell r="K11">
            <v>29497.994868000002</v>
          </cell>
          <cell r="L11">
            <v>37870.340517483157</v>
          </cell>
          <cell r="M11">
            <v>43993.648975245982</v>
          </cell>
          <cell r="N11">
            <v>50166.249275993679</v>
          </cell>
          <cell r="O11">
            <v>59146.830517929615</v>
          </cell>
          <cell r="P11">
            <v>63297.416698594607</v>
          </cell>
          <cell r="Q11">
            <v>67350.520696900741</v>
          </cell>
          <cell r="R11">
            <v>72578.779443579217</v>
          </cell>
        </row>
        <row r="12">
          <cell r="G12">
            <v>1015.52874</v>
          </cell>
          <cell r="H12">
            <v>2110.0756815</v>
          </cell>
          <cell r="I12">
            <v>3559.9996419999998</v>
          </cell>
          <cell r="J12">
            <v>4816.0053494999993</v>
          </cell>
          <cell r="K12">
            <v>5808.0497289999994</v>
          </cell>
          <cell r="L12">
            <v>7789.3690795168322</v>
          </cell>
          <cell r="M12">
            <v>9319.9025997540029</v>
          </cell>
          <cell r="N12">
            <v>11100.531981006305</v>
          </cell>
          <cell r="O12">
            <v>13509.628683070368</v>
          </cell>
          <cell r="P12">
            <v>14681.280663405381</v>
          </cell>
          <cell r="Q12">
            <v>15928.685968099244</v>
          </cell>
          <cell r="R12">
            <v>17421.256998420766</v>
          </cell>
        </row>
        <row r="13">
          <cell r="G13">
            <v>74.645270000000011</v>
          </cell>
          <cell r="H13">
            <v>119.99272700000002</v>
          </cell>
          <cell r="I13">
            <v>192.77890300000001</v>
          </cell>
          <cell r="J13">
            <v>404.91004700000002</v>
          </cell>
          <cell r="K13">
            <v>477.24900200000002</v>
          </cell>
          <cell r="L13">
            <v>477.24900200000002</v>
          </cell>
          <cell r="M13">
            <v>477.24900200000002</v>
          </cell>
          <cell r="N13">
            <v>477.24900200000002</v>
          </cell>
          <cell r="O13">
            <v>477.24900200000002</v>
          </cell>
          <cell r="P13">
            <v>477.24900200000002</v>
          </cell>
          <cell r="Q13">
            <v>477.24900200000002</v>
          </cell>
          <cell r="R13">
            <v>477.24900200000002</v>
          </cell>
        </row>
        <row r="15">
          <cell r="G15">
            <v>179707.05345060004</v>
          </cell>
          <cell r="H15">
            <v>348357.89439360006</v>
          </cell>
          <cell r="I15">
            <v>465944.86087110004</v>
          </cell>
          <cell r="J15">
            <v>572190.62276139995</v>
          </cell>
          <cell r="K15">
            <v>701453.97924679995</v>
          </cell>
          <cell r="L15">
            <v>904739.44004588993</v>
          </cell>
          <cell r="M15">
            <v>1047359.0654470916</v>
          </cell>
          <cell r="N15">
            <v>1193950.6473828142</v>
          </cell>
          <cell r="O15">
            <v>1408305.0105935214</v>
          </cell>
          <cell r="P15">
            <v>1508077.8650678108</v>
          </cell>
          <cell r="Q15">
            <v>1602529.0070978038</v>
          </cell>
          <cell r="R15">
            <v>1726796.1396805455</v>
          </cell>
        </row>
        <row r="16">
          <cell r="G16">
            <v>162402.92881020004</v>
          </cell>
          <cell r="H16">
            <v>313958.55567960005</v>
          </cell>
          <cell r="I16">
            <v>413202.56393520004</v>
          </cell>
          <cell r="J16">
            <v>503016.04484350001</v>
          </cell>
          <cell r="K16">
            <v>616848.62489119999</v>
          </cell>
          <cell r="L16">
            <v>790397.42741167534</v>
          </cell>
          <cell r="M16">
            <v>915975.41365355963</v>
          </cell>
          <cell r="N16">
            <v>1042716.8328353609</v>
          </cell>
          <cell r="O16">
            <v>1226700.0637042024</v>
          </cell>
          <cell r="P16">
            <v>1312079.0829431652</v>
          </cell>
          <cell r="Q16">
            <v>1395214.2292270681</v>
          </cell>
          <cell r="R16">
            <v>1502237.7007946137</v>
          </cell>
        </row>
        <row r="17">
          <cell r="G17">
            <v>17304.124640399998</v>
          </cell>
          <cell r="H17">
            <v>34399.338713999998</v>
          </cell>
          <cell r="I17">
            <v>52742.296935899998</v>
          </cell>
          <cell r="J17">
            <v>69174.577917899995</v>
          </cell>
          <cell r="K17">
            <v>84605.354355599993</v>
          </cell>
          <cell r="L17">
            <v>114342.01263421462</v>
          </cell>
          <cell r="M17">
            <v>131383.65179353199</v>
          </cell>
          <cell r="N17">
            <v>151233.81454745331</v>
          </cell>
          <cell r="O17">
            <v>181604.94688931905</v>
          </cell>
          <cell r="P17">
            <v>195998.78212464543</v>
          </cell>
          <cell r="Q17">
            <v>207314.77787073559</v>
          </cell>
          <cell r="R17">
            <v>224558.43888593186</v>
          </cell>
        </row>
        <row r="19">
          <cell r="G19">
            <v>20996.839361500002</v>
          </cell>
          <cell r="H19">
            <v>48392.950135899984</v>
          </cell>
          <cell r="I19">
            <v>63813.738198099985</v>
          </cell>
          <cell r="J19">
            <v>74059.980166399997</v>
          </cell>
          <cell r="K19">
            <v>85052.915634999998</v>
          </cell>
          <cell r="L19">
            <v>98524.22189841904</v>
          </cell>
          <cell r="M19">
            <v>103601.76365767694</v>
          </cell>
          <cell r="N19">
            <v>108713.23785359366</v>
          </cell>
          <cell r="O19">
            <v>120868.53785283235</v>
          </cell>
          <cell r="P19">
            <v>124387.44653898747</v>
          </cell>
          <cell r="Q19">
            <v>127585.24719882448</v>
          </cell>
          <cell r="R19">
            <v>132095.30956858929</v>
          </cell>
        </row>
        <row r="20">
          <cell r="G20">
            <v>22765.820679099983</v>
          </cell>
          <cell r="H20">
            <v>42812.005897699979</v>
          </cell>
          <cell r="I20">
            <v>57268.279082999972</v>
          </cell>
          <cell r="J20">
            <v>70930.076734999966</v>
          </cell>
          <cell r="K20">
            <v>87843.777431799972</v>
          </cell>
          <cell r="L20">
            <v>115423.61185151286</v>
          </cell>
          <cell r="M20">
            <v>135408.35904735085</v>
          </cell>
          <cell r="N20">
            <v>155965.29777877562</v>
          </cell>
          <cell r="O20">
            <v>185344.64884368985</v>
          </cell>
          <cell r="P20">
            <v>199330.26489837599</v>
          </cell>
          <cell r="Q20">
            <v>212589.29740515081</v>
          </cell>
          <cell r="R20">
            <v>229989.8973506261</v>
          </cell>
        </row>
        <row r="21">
          <cell r="G21">
            <v>1675.0309999999999</v>
          </cell>
          <cell r="H21">
            <v>2146.3458499999997</v>
          </cell>
          <cell r="I21">
            <v>4774.1136999999999</v>
          </cell>
          <cell r="J21">
            <v>6528.9585900000002</v>
          </cell>
          <cell r="K21">
            <v>7436.6597300000003</v>
          </cell>
          <cell r="L21">
            <v>8987.9420151586819</v>
          </cell>
          <cell r="M21">
            <v>9756.8249734935125</v>
          </cell>
          <cell r="N21">
            <v>10534.140892429632</v>
          </cell>
          <cell r="O21">
            <v>11712.631710463364</v>
          </cell>
          <cell r="P21">
            <v>12244.725830663296</v>
          </cell>
          <cell r="Q21">
            <v>12758.586998281569</v>
          </cell>
          <cell r="R21">
            <v>14064.16982352575</v>
          </cell>
        </row>
        <row r="23">
          <cell r="G23">
            <v>137619.42441000004</v>
          </cell>
          <cell r="H23">
            <v>259299.28421000007</v>
          </cell>
          <cell r="I23">
            <v>349636.95729000005</v>
          </cell>
          <cell r="J23">
            <v>433729.52445000003</v>
          </cell>
          <cell r="K23">
            <v>535993.94591000001</v>
          </cell>
          <cell r="L23">
            <v>699779.54831111687</v>
          </cell>
          <cell r="M23">
            <v>818105.76771555736</v>
          </cell>
          <cell r="N23">
            <v>939806.25264287461</v>
          </cell>
          <cell r="O23">
            <v>1113804.4556074629</v>
          </cell>
          <cell r="P23">
            <v>1196604.8794611106</v>
          </cell>
          <cell r="Q23">
            <v>1275113.0494921103</v>
          </cell>
          <cell r="R23">
            <v>1378775.1025848561</v>
          </cell>
        </row>
        <row r="24">
          <cell r="G24">
            <v>123351.81086000004</v>
          </cell>
          <cell r="H24">
            <v>232057.20994000006</v>
          </cell>
          <cell r="I24">
            <v>307042.23507000005</v>
          </cell>
          <cell r="J24">
            <v>377867.09104000003</v>
          </cell>
          <cell r="K24">
            <v>467939.35769000003</v>
          </cell>
          <cell r="L24">
            <v>606246.9577183451</v>
          </cell>
          <cell r="M24">
            <v>709447.86521296133</v>
          </cell>
          <cell r="N24">
            <v>813658.0733832292</v>
          </cell>
          <cell r="O24">
            <v>961600.52190220903</v>
          </cell>
          <cell r="P24">
            <v>1031818.0065584613</v>
          </cell>
          <cell r="Q24">
            <v>1100164.6492374439</v>
          </cell>
          <cell r="R24">
            <v>1188055.4081581268</v>
          </cell>
        </row>
        <row r="25">
          <cell r="G25">
            <v>12592.582549999999</v>
          </cell>
          <cell r="H25">
            <v>25095.728419999999</v>
          </cell>
          <cell r="I25">
            <v>37820.608520000002</v>
          </cell>
          <cell r="J25">
            <v>49333.474820000003</v>
          </cell>
          <cell r="K25">
            <v>60617.928490000006</v>
          </cell>
          <cell r="L25">
            <v>84544.648577613043</v>
          </cell>
          <cell r="M25">
            <v>98901.077529102593</v>
          </cell>
          <cell r="N25">
            <v>115614.03836721578</v>
          </cell>
          <cell r="O25">
            <v>140491.30199479032</v>
          </cell>
          <cell r="P25">
            <v>152542.14707198594</v>
          </cell>
          <cell r="Q25">
            <v>162189.81325638472</v>
          </cell>
          <cell r="R25">
            <v>176655.5246032037</v>
          </cell>
        </row>
        <row r="26">
          <cell r="G26">
            <v>1675.0309999999999</v>
          </cell>
          <cell r="H26">
            <v>2146.3458499999997</v>
          </cell>
          <cell r="I26">
            <v>4774.1136999999999</v>
          </cell>
          <cell r="J26">
            <v>6528.9585900000002</v>
          </cell>
          <cell r="K26">
            <v>7436.6597300000003</v>
          </cell>
          <cell r="L26">
            <v>8987.9420151586819</v>
          </cell>
          <cell r="M26">
            <v>9756.8249734935125</v>
          </cell>
          <cell r="N26">
            <v>10534.140892429632</v>
          </cell>
          <cell r="O26">
            <v>11712.631710463364</v>
          </cell>
          <cell r="P26">
            <v>12244.725830663296</v>
          </cell>
          <cell r="Q26">
            <v>12758.586998281569</v>
          </cell>
          <cell r="R26">
            <v>14064.16982352575</v>
          </cell>
        </row>
        <row r="28">
          <cell r="G28">
            <v>96477.264770000009</v>
          </cell>
          <cell r="H28">
            <v>184509.23374</v>
          </cell>
          <cell r="I28">
            <v>247982.85016</v>
          </cell>
          <cell r="J28">
            <v>301772.34613999998</v>
          </cell>
          <cell r="K28">
            <v>368825.59124999994</v>
          </cell>
          <cell r="L28">
            <v>477765.92724604241</v>
          </cell>
          <cell r="M28">
            <v>551759.57028320804</v>
          </cell>
          <cell r="N28">
            <v>627954.10968409339</v>
          </cell>
          <cell r="O28">
            <v>739939.5422806174</v>
          </cell>
          <cell r="P28">
            <v>791894.38233947055</v>
          </cell>
          <cell r="Q28">
            <v>840852.12080312881</v>
          </cell>
          <cell r="R28">
            <v>905798.97280846792</v>
          </cell>
        </row>
        <row r="29">
          <cell r="G29">
            <v>86063.21948</v>
          </cell>
          <cell r="H29">
            <v>163951.37366000001</v>
          </cell>
          <cell r="I29">
            <v>215540.90547</v>
          </cell>
          <cell r="J29">
            <v>263654.43449999997</v>
          </cell>
          <cell r="K29">
            <v>321692.77561999997</v>
          </cell>
          <cell r="L29">
            <v>411522.58911853092</v>
          </cell>
          <cell r="M29">
            <v>475187.93326655705</v>
          </cell>
          <cell r="N29">
            <v>539361.99502685817</v>
          </cell>
          <cell r="O29">
            <v>632770.62525538146</v>
          </cell>
          <cell r="P29">
            <v>675961.36256932898</v>
          </cell>
          <cell r="Q29">
            <v>718138.4016974488</v>
          </cell>
          <cell r="R29">
            <v>772534.98794356571</v>
          </cell>
        </row>
        <row r="30">
          <cell r="G30">
            <v>10414.045290000002</v>
          </cell>
          <cell r="H30">
            <v>20557.860079999999</v>
          </cell>
          <cell r="I30">
            <v>32441.944689999997</v>
          </cell>
          <cell r="J30">
            <v>38117.911639999998</v>
          </cell>
          <cell r="K30">
            <v>47132.815629999997</v>
          </cell>
          <cell r="L30">
            <v>66243.338127511466</v>
          </cell>
          <cell r="M30">
            <v>76571.637016651046</v>
          </cell>
          <cell r="N30">
            <v>88592.114657235186</v>
          </cell>
          <cell r="O30">
            <v>107168.91702523596</v>
          </cell>
          <cell r="P30">
            <v>115933.01977014157</v>
          </cell>
          <cell r="Q30">
            <v>122713.71910567996</v>
          </cell>
          <cell r="R30">
            <v>133263.98486490228</v>
          </cell>
        </row>
        <row r="32">
          <cell r="G32">
            <v>41142.159640000027</v>
          </cell>
          <cell r="H32">
            <v>74790.050470000075</v>
          </cell>
          <cell r="I32">
            <v>101654.10713000005</v>
          </cell>
          <cell r="J32">
            <v>131957.17831000005</v>
          </cell>
          <cell r="K32">
            <v>167168.35466000007</v>
          </cell>
          <cell r="L32">
            <v>222013.62106507446</v>
          </cell>
          <cell r="M32">
            <v>266346.19743234932</v>
          </cell>
          <cell r="N32">
            <v>311852.14295878122</v>
          </cell>
          <cell r="O32">
            <v>373864.9133268455</v>
          </cell>
          <cell r="P32">
            <v>404710.49712164002</v>
          </cell>
          <cell r="Q32">
            <v>434260.92868898145</v>
          </cell>
          <cell r="R32">
            <v>472976.12977638817</v>
          </cell>
        </row>
        <row r="33">
          <cell r="G33">
            <v>37288.591380000042</v>
          </cell>
          <cell r="H33">
            <v>68105.836280000047</v>
          </cell>
          <cell r="I33">
            <v>91501.329600000056</v>
          </cell>
          <cell r="J33">
            <v>114212.65654000005</v>
          </cell>
          <cell r="K33">
            <v>146246.58207000006</v>
          </cell>
          <cell r="L33">
            <v>194724.36859981419</v>
          </cell>
          <cell r="M33">
            <v>234259.93194640428</v>
          </cell>
          <cell r="N33">
            <v>274296.07835637103</v>
          </cell>
          <cell r="O33">
            <v>328829.89664682758</v>
          </cell>
          <cell r="P33">
            <v>355856.64398913237</v>
          </cell>
          <cell r="Q33">
            <v>382026.24753999512</v>
          </cell>
          <cell r="R33">
            <v>415520.42021456105</v>
          </cell>
        </row>
        <row r="34">
          <cell r="G34">
            <v>2178.5372599999973</v>
          </cell>
          <cell r="H34">
            <v>4537.8683400000009</v>
          </cell>
          <cell r="I34">
            <v>5378.663830000005</v>
          </cell>
          <cell r="J34">
            <v>11215.563180000005</v>
          </cell>
          <cell r="K34">
            <v>13485.112860000008</v>
          </cell>
          <cell r="L34">
            <v>18301.310450101577</v>
          </cell>
          <cell r="M34">
            <v>22329.440512451547</v>
          </cell>
          <cell r="N34">
            <v>27021.923709980591</v>
          </cell>
          <cell r="O34">
            <v>33322.384969554361</v>
          </cell>
          <cell r="P34">
            <v>36609.127301844361</v>
          </cell>
          <cell r="Q34">
            <v>39476.094150704754</v>
          </cell>
          <cell r="R34">
            <v>43391.539738301421</v>
          </cell>
        </row>
        <row r="35">
          <cell r="G35">
            <v>1675.0309999999999</v>
          </cell>
          <cell r="H35">
            <v>2146.3458499999997</v>
          </cell>
          <cell r="I35">
            <v>4774.1136999999999</v>
          </cell>
          <cell r="J35">
            <v>6528.9585900000002</v>
          </cell>
          <cell r="K35">
            <v>7436.6597300000003</v>
          </cell>
          <cell r="L35">
            <v>8987.9420151586819</v>
          </cell>
          <cell r="M35">
            <v>9756.8249734935125</v>
          </cell>
          <cell r="N35">
            <v>10534.140892429632</v>
          </cell>
          <cell r="O35">
            <v>11712.631710463364</v>
          </cell>
          <cell r="P35">
            <v>12244.725830663296</v>
          </cell>
          <cell r="Q35">
            <v>12758.586998281569</v>
          </cell>
          <cell r="R35">
            <v>14064.16982352575</v>
          </cell>
        </row>
        <row r="37">
          <cell r="G37">
            <v>3195.3461717740111</v>
          </cell>
          <cell r="H37">
            <v>5988.7538244082443</v>
          </cell>
          <cell r="I37">
            <v>8641.1756852380204</v>
          </cell>
          <cell r="J37">
            <v>10915.399396349139</v>
          </cell>
          <cell r="K37">
            <v>13437.162490448995</v>
          </cell>
          <cell r="L37">
            <v>17396.101262995409</v>
          </cell>
          <cell r="M37">
            <v>20881.420601526064</v>
          </cell>
          <cell r="N37">
            <v>24055.625353053307</v>
          </cell>
          <cell r="O37">
            <v>28278.010234290676</v>
          </cell>
          <cell r="P37">
            <v>30813.86946425448</v>
          </cell>
          <cell r="Q37">
            <v>32878.151148327583</v>
          </cell>
          <cell r="R37">
            <v>36196.398147476</v>
          </cell>
        </row>
        <row r="38">
          <cell r="G38">
            <v>5528.0886399999999</v>
          </cell>
          <cell r="H38">
            <v>9965.4667500000014</v>
          </cell>
          <cell r="I38">
            <v>13712.879099999998</v>
          </cell>
          <cell r="J38">
            <v>17576.449240000002</v>
          </cell>
          <cell r="K38">
            <v>21805.854809999997</v>
          </cell>
          <cell r="L38">
            <v>28468.529029166664</v>
          </cell>
          <cell r="M38">
            <v>34541.364598333334</v>
          </cell>
          <cell r="N38">
            <v>40442.787640000002</v>
          </cell>
          <cell r="O38">
            <v>47000.700656666668</v>
          </cell>
          <cell r="P38">
            <v>51509.116323333335</v>
          </cell>
          <cell r="Q38">
            <v>55730.185535000004</v>
          </cell>
          <cell r="R38">
            <v>61439.488271666669</v>
          </cell>
        </row>
        <row r="39">
          <cell r="G39">
            <v>8655.2191600000006</v>
          </cell>
          <cell r="H39">
            <v>18347.881010000001</v>
          </cell>
          <cell r="I39">
            <v>26011.072980000008</v>
          </cell>
          <cell r="J39">
            <v>33445.876029999999</v>
          </cell>
          <cell r="K39">
            <v>41264.123</v>
          </cell>
          <cell r="L39">
            <v>52247.455779031225</v>
          </cell>
          <cell r="M39">
            <v>61477.792437417491</v>
          </cell>
          <cell r="N39">
            <v>70600.692572707296</v>
          </cell>
          <cell r="O39">
            <v>80640.894820590678</v>
          </cell>
          <cell r="P39">
            <v>89550.164135493091</v>
          </cell>
          <cell r="Q39">
            <v>98295.821231915805</v>
          </cell>
          <cell r="R39">
            <v>107509.8977586041</v>
          </cell>
        </row>
        <row r="40">
          <cell r="G40">
            <v>17378.653971774012</v>
          </cell>
          <cell r="H40">
            <v>34302.101584408243</v>
          </cell>
          <cell r="I40">
            <v>48365.127765238023</v>
          </cell>
          <cell r="J40">
            <v>61937.724666349139</v>
          </cell>
          <cell r="K40">
            <v>76507.140300448984</v>
          </cell>
          <cell r="L40">
            <v>98112.086071193306</v>
          </cell>
          <cell r="M40">
            <v>116900.57763727689</v>
          </cell>
          <cell r="N40">
            <v>135099.1055657606</v>
          </cell>
          <cell r="O40">
            <v>155919.60571154801</v>
          </cell>
          <cell r="P40">
            <v>171873.14992308093</v>
          </cell>
          <cell r="Q40">
            <v>186904.15791524341</v>
          </cell>
          <cell r="R40">
            <v>205145.78417774677</v>
          </cell>
        </row>
        <row r="42">
          <cell r="G42">
            <v>23763.505668226015</v>
          </cell>
          <cell r="H42">
            <v>40487.948885591832</v>
          </cell>
          <cell r="I42">
            <v>53288.979364762024</v>
          </cell>
          <cell r="J42">
            <v>70019.453643650908</v>
          </cell>
          <cell r="K42">
            <v>90661.214359551086</v>
          </cell>
          <cell r="L42">
            <v>123901.53499388116</v>
          </cell>
          <cell r="M42">
            <v>149445.61979507242</v>
          </cell>
          <cell r="N42">
            <v>176753.03739302061</v>
          </cell>
          <cell r="O42">
            <v>217945.3076152975</v>
          </cell>
          <cell r="P42">
            <v>232837.34719855909</v>
          </cell>
          <cell r="Q42">
            <v>247356.77077373804</v>
          </cell>
          <cell r="R42">
            <v>267830.34559864143</v>
          </cell>
        </row>
        <row r="44">
          <cell r="G44">
            <v>1926.6349499999999</v>
          </cell>
          <cell r="H44">
            <v>3925.6274699999994</v>
          </cell>
          <cell r="I44">
            <v>5885.6788699999997</v>
          </cell>
          <cell r="J44">
            <v>7784.3099500000008</v>
          </cell>
          <cell r="K44">
            <v>9719.829020000001</v>
          </cell>
          <cell r="L44">
            <v>11526.335541500001</v>
          </cell>
          <cell r="M44">
            <v>13754.282041490029</v>
          </cell>
          <cell r="N44">
            <v>15982.728541480057</v>
          </cell>
          <cell r="O44">
            <v>18229.075041470085</v>
          </cell>
          <cell r="P44">
            <v>20463.921541460113</v>
          </cell>
          <cell r="Q44">
            <v>22790.06804145014</v>
          </cell>
          <cell r="R44">
            <v>25115.214541440168</v>
          </cell>
        </row>
        <row r="45">
          <cell r="G45">
            <v>6814.9999999999991</v>
          </cell>
          <cell r="H45">
            <v>10464.11303</v>
          </cell>
          <cell r="I45">
            <v>15422.271989999999</v>
          </cell>
          <cell r="J45">
            <v>20985.927969999997</v>
          </cell>
          <cell r="K45">
            <v>24961.367659999996</v>
          </cell>
          <cell r="L45">
            <v>31761.367659999996</v>
          </cell>
          <cell r="M45">
            <v>38561.367659999996</v>
          </cell>
          <cell r="N45">
            <v>45061.367659999996</v>
          </cell>
          <cell r="O45">
            <v>53563.999659999994</v>
          </cell>
          <cell r="P45">
            <v>60363.999659999994</v>
          </cell>
          <cell r="Q45">
            <v>64863.999659999994</v>
          </cell>
          <cell r="R45">
            <v>70611.999660000001</v>
          </cell>
        </row>
        <row r="46">
          <cell r="G46">
            <v>348.09263000000004</v>
          </cell>
          <cell r="H46">
            <v>649.08762000000002</v>
          </cell>
          <cell r="I46">
            <v>931.77376000000004</v>
          </cell>
          <cell r="J46">
            <v>1158.42857</v>
          </cell>
          <cell r="K46">
            <v>1398.9336100000003</v>
          </cell>
          <cell r="L46">
            <v>1673.5152133333336</v>
          </cell>
          <cell r="M46">
            <v>2032.5503380341884</v>
          </cell>
          <cell r="N46">
            <v>2331.3934623931627</v>
          </cell>
          <cell r="O46">
            <v>2605.286706752137</v>
          </cell>
          <cell r="P46">
            <v>2909.6956811111113</v>
          </cell>
          <cell r="Q46">
            <v>3229.1546554700858</v>
          </cell>
          <cell r="R46">
            <v>3513.2836298290604</v>
          </cell>
        </row>
        <row r="47">
          <cell r="G47">
            <v>1686.18073</v>
          </cell>
          <cell r="H47">
            <v>3869.9340999999999</v>
          </cell>
          <cell r="I47">
            <v>5471.9221100000004</v>
          </cell>
          <cell r="J47">
            <v>7945.8224300000002</v>
          </cell>
          <cell r="K47">
            <v>10716.681679999998</v>
          </cell>
          <cell r="L47">
            <v>12694.670220000013</v>
          </cell>
          <cell r="M47">
            <v>16206.718312640103</v>
          </cell>
          <cell r="N47">
            <v>18394.940055280193</v>
          </cell>
          <cell r="O47">
            <v>20604.385727920282</v>
          </cell>
          <cell r="P47">
            <v>22848.584570560372</v>
          </cell>
          <cell r="Q47">
            <v>25064.451413200462</v>
          </cell>
          <cell r="R47">
            <v>27317.420045840554</v>
          </cell>
        </row>
        <row r="48">
          <cell r="G48">
            <v>6029.8367999999991</v>
          </cell>
          <cell r="H48">
            <v>10955.082979999999</v>
          </cell>
          <cell r="I48">
            <v>15031.286710000002</v>
          </cell>
          <cell r="J48">
            <v>19564.484529999994</v>
          </cell>
          <cell r="K48">
            <v>24708.949240000002</v>
          </cell>
          <cell r="L48">
            <v>30377.887148686874</v>
          </cell>
          <cell r="M48">
            <v>35802.31796267374</v>
          </cell>
          <cell r="N48">
            <v>40988.466450260225</v>
          </cell>
          <cell r="O48">
            <v>46348.498359351972</v>
          </cell>
          <cell r="P48">
            <v>51477.515351558483</v>
          </cell>
          <cell r="Q48">
            <v>56523.688150446971</v>
          </cell>
          <cell r="R48">
            <v>62099.621361695601</v>
          </cell>
        </row>
        <row r="49">
          <cell r="G49">
            <v>16805.745109999996</v>
          </cell>
          <cell r="H49">
            <v>29863.8452</v>
          </cell>
          <cell r="I49">
            <v>42742.933440000001</v>
          </cell>
          <cell r="J49">
            <v>57438.973449999998</v>
          </cell>
          <cell r="K49">
            <v>71505.761209999997</v>
          </cell>
          <cell r="L49">
            <v>88033.775783520221</v>
          </cell>
          <cell r="M49">
            <v>106357.23631483805</v>
          </cell>
          <cell r="N49">
            <v>122758.89616941364</v>
          </cell>
          <cell r="O49">
            <v>141351.24549549446</v>
          </cell>
          <cell r="P49">
            <v>158063.71680469008</v>
          </cell>
          <cell r="Q49">
            <v>172471.36192056767</v>
          </cell>
          <cell r="R49">
            <v>188657.53923880539</v>
          </cell>
        </row>
        <row r="51">
          <cell r="G51">
            <v>6957.7605582260185</v>
          </cell>
          <cell r="H51">
            <v>10624.103685591832</v>
          </cell>
          <cell r="I51">
            <v>10546.045924762024</v>
          </cell>
          <cell r="J51">
            <v>12580.48019365091</v>
          </cell>
          <cell r="K51">
            <v>19155.453149551089</v>
          </cell>
          <cell r="L51">
            <v>35867.759210360935</v>
          </cell>
          <cell r="M51">
            <v>43088.383480234363</v>
          </cell>
          <cell r="N51">
            <v>53994.141223606974</v>
          </cell>
          <cell r="O51">
            <v>76594.062119803042</v>
          </cell>
          <cell r="P51">
            <v>74773.630393869011</v>
          </cell>
          <cell r="Q51">
            <v>74885.408853170375</v>
          </cell>
          <cell r="R51">
            <v>79172.806359836046</v>
          </cell>
        </row>
        <row r="53">
          <cell r="G53">
            <v>1319.54845</v>
          </cell>
          <cell r="H53">
            <v>2136.9844400000002</v>
          </cell>
          <cell r="I53">
            <v>3425.7578199999998</v>
          </cell>
          <cell r="J53">
            <v>7195.1735099999996</v>
          </cell>
          <cell r="K53">
            <v>8489.1549899999991</v>
          </cell>
          <cell r="L53">
            <v>8489.1549899999991</v>
          </cell>
          <cell r="M53">
            <v>8489.1549899999991</v>
          </cell>
          <cell r="N53">
            <v>8489.1549899999991</v>
          </cell>
          <cell r="O53">
            <v>8489.1549899999991</v>
          </cell>
          <cell r="P53">
            <v>8489.1549899999991</v>
          </cell>
          <cell r="Q53">
            <v>8489.1549899999991</v>
          </cell>
          <cell r="R53">
            <v>8489.1549899999991</v>
          </cell>
        </row>
        <row r="54">
          <cell r="G54">
            <v>1219.0949499999999</v>
          </cell>
          <cell r="H54">
            <v>1964.5935199999999</v>
          </cell>
          <cell r="I54">
            <v>3143.3242099999998</v>
          </cell>
          <cell r="J54">
            <v>6605.5669500000004</v>
          </cell>
          <cell r="K54">
            <v>7791.8329700000004</v>
          </cell>
          <cell r="L54">
            <v>7791.8329700000004</v>
          </cell>
          <cell r="M54">
            <v>7791.8329700000004</v>
          </cell>
          <cell r="N54">
            <v>7791.8329700000004</v>
          </cell>
          <cell r="O54">
            <v>7791.8329700000004</v>
          </cell>
          <cell r="P54">
            <v>7791.8329700000004</v>
          </cell>
          <cell r="Q54">
            <v>7791.8329700000004</v>
          </cell>
          <cell r="R54">
            <v>7791.8329700000004</v>
          </cell>
        </row>
        <row r="55">
          <cell r="G55">
            <v>31.243248225989021</v>
          </cell>
          <cell r="H55">
            <v>48.692455591756868</v>
          </cell>
          <cell r="I55">
            <v>89.506874761978693</v>
          </cell>
          <cell r="J55">
            <v>199.17810365085757</v>
          </cell>
          <cell r="K55">
            <v>232.49643955100339</v>
          </cell>
          <cell r="L55">
            <v>232.49643955100339</v>
          </cell>
          <cell r="M55">
            <v>232.49643955100339</v>
          </cell>
          <cell r="N55">
            <v>232.49643955100339</v>
          </cell>
          <cell r="O55">
            <v>232.49643955100339</v>
          </cell>
          <cell r="P55">
            <v>232.49643955100339</v>
          </cell>
          <cell r="Q55">
            <v>232.49643955100339</v>
          </cell>
          <cell r="R55">
            <v>232.49643955100339</v>
          </cell>
        </row>
        <row r="56">
          <cell r="G56">
            <v>69.210251774011056</v>
          </cell>
          <cell r="H56">
            <v>123.69846440824341</v>
          </cell>
          <cell r="I56">
            <v>192.92673523802137</v>
          </cell>
          <cell r="J56">
            <v>390.4284563491417</v>
          </cell>
          <cell r="K56">
            <v>464.82558044899531</v>
          </cell>
          <cell r="L56">
            <v>464.82558044899531</v>
          </cell>
          <cell r="M56">
            <v>464.82558044899531</v>
          </cell>
          <cell r="N56">
            <v>464.82558044899531</v>
          </cell>
          <cell r="O56">
            <v>464.82558044899531</v>
          </cell>
          <cell r="P56">
            <v>464.82558044899531</v>
          </cell>
          <cell r="Q56">
            <v>464.82558044899531</v>
          </cell>
          <cell r="R56">
            <v>464.82558044899531</v>
          </cell>
        </row>
        <row r="58">
          <cell r="G58">
            <v>7026.9708100000298</v>
          </cell>
          <cell r="H58">
            <v>10747.802150000076</v>
          </cell>
          <cell r="I58">
            <v>10738.972660000045</v>
          </cell>
          <cell r="J58">
            <v>12970.908650000052</v>
          </cell>
          <cell r="K58">
            <v>19620.278730000085</v>
          </cell>
          <cell r="L58">
            <v>36332.584790809931</v>
          </cell>
          <cell r="M58">
            <v>43553.209060683359</v>
          </cell>
          <cell r="N58">
            <v>54458.96680405597</v>
          </cell>
          <cell r="O58">
            <v>77058.887700252031</v>
          </cell>
          <cell r="P58">
            <v>75238.455974318</v>
          </cell>
          <cell r="Q58">
            <v>75350.234433619364</v>
          </cell>
          <cell r="R58">
            <v>79637.631940285035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G61">
            <v>1493.15101</v>
          </cell>
          <cell r="H61">
            <v>1718.7996800000001</v>
          </cell>
          <cell r="I61">
            <v>2610.9600599999999</v>
          </cell>
          <cell r="J61">
            <v>3027.9415999999997</v>
          </cell>
          <cell r="K61">
            <v>3456.00405</v>
          </cell>
          <cell r="L61">
            <v>3456.00405</v>
          </cell>
          <cell r="M61">
            <v>3456.00405</v>
          </cell>
          <cell r="N61">
            <v>3456.00405</v>
          </cell>
          <cell r="O61">
            <v>3456.00405</v>
          </cell>
          <cell r="P61">
            <v>3456.00405</v>
          </cell>
          <cell r="Q61">
            <v>3456.00405</v>
          </cell>
          <cell r="R61">
            <v>3456.00405</v>
          </cell>
        </row>
        <row r="62">
          <cell r="G62">
            <v>714.10061999999994</v>
          </cell>
          <cell r="H62">
            <v>903.72133000000008</v>
          </cell>
          <cell r="I62">
            <v>1461.5047300000001</v>
          </cell>
          <cell r="J62">
            <v>2284.2573600000001</v>
          </cell>
          <cell r="K62">
            <v>2741.5256699999995</v>
          </cell>
          <cell r="L62">
            <v>2741.5256699999995</v>
          </cell>
          <cell r="M62">
            <v>2741.5256699999995</v>
          </cell>
          <cell r="N62">
            <v>2741.5256699999995</v>
          </cell>
          <cell r="O62">
            <v>2741.5256699999995</v>
          </cell>
          <cell r="P62">
            <v>2741.5256699999995</v>
          </cell>
          <cell r="Q62">
            <v>2741.5256699999995</v>
          </cell>
          <cell r="R62">
            <v>2741.5256699999995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5">
          <cell r="G65">
            <v>7806.0212000000283</v>
          </cell>
          <cell r="H65">
            <v>11562.880500000076</v>
          </cell>
          <cell r="I65">
            <v>11888.427990000044</v>
          </cell>
          <cell r="J65">
            <v>13714.592890000054</v>
          </cell>
          <cell r="K65">
            <v>20334.757110000086</v>
          </cell>
          <cell r="L65">
            <v>37047.063170809939</v>
          </cell>
          <cell r="M65">
            <v>44267.687440683367</v>
          </cell>
          <cell r="N65">
            <v>55173.445184055978</v>
          </cell>
          <cell r="O65">
            <v>77773.366080252032</v>
          </cell>
          <cell r="P65">
            <v>75952.934354318</v>
          </cell>
          <cell r="Q65">
            <v>76064.712813619364</v>
          </cell>
          <cell r="R65">
            <v>80352.110320285035</v>
          </cell>
        </row>
        <row r="66">
          <cell r="G66">
            <v>-212.93510000000001</v>
          </cell>
          <cell r="H66">
            <v>-324.19595000000004</v>
          </cell>
          <cell r="I66">
            <v>-343.54602000000006</v>
          </cell>
          <cell r="J66">
            <v>-468.67215000000004</v>
          </cell>
          <cell r="K66">
            <v>-700.00400999999999</v>
          </cell>
          <cell r="L66">
            <v>-1168.4595300000001</v>
          </cell>
          <cell r="M66">
            <v>-1636.9150500000001</v>
          </cell>
          <cell r="N66">
            <v>-2105.37057</v>
          </cell>
          <cell r="O66">
            <v>-2573.82609</v>
          </cell>
          <cell r="P66">
            <v>-3042.28161</v>
          </cell>
          <cell r="Q66">
            <v>-3510.73713</v>
          </cell>
          <cell r="R66">
            <v>-3979.19265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9">
          <cell r="G69">
            <v>7593.0861000000286</v>
          </cell>
          <cell r="H69">
            <v>11238.684550000076</v>
          </cell>
          <cell r="I69">
            <v>11544.881970000044</v>
          </cell>
          <cell r="J69">
            <v>13245.920740000054</v>
          </cell>
          <cell r="K69">
            <v>19634.753100000085</v>
          </cell>
          <cell r="L69">
            <v>35878.603640809939</v>
          </cell>
          <cell r="M69">
            <v>42630.772390683363</v>
          </cell>
          <cell r="N69">
            <v>53068.074614055979</v>
          </cell>
          <cell r="O69">
            <v>75199.539990252029</v>
          </cell>
          <cell r="P69">
            <v>72910.652744317995</v>
          </cell>
          <cell r="Q69">
            <v>72553.97568361937</v>
          </cell>
          <cell r="R69">
            <v>76372.917670285038</v>
          </cell>
        </row>
        <row r="70">
          <cell r="G70">
            <v>1449.8060800000001</v>
          </cell>
          <cell r="H70">
            <v>2625.7083499999999</v>
          </cell>
          <cell r="I70">
            <v>2673.39966</v>
          </cell>
          <cell r="J70">
            <v>2898.2796400000002</v>
          </cell>
          <cell r="K70">
            <v>3856.7919900000002</v>
          </cell>
          <cell r="L70">
            <v>6293.3695711214787</v>
          </cell>
          <cell r="M70">
            <v>7306.194883602494</v>
          </cell>
          <cell r="N70">
            <v>8871.7902171083897</v>
          </cell>
          <cell r="O70">
            <v>12191.51002353775</v>
          </cell>
          <cell r="P70">
            <v>11848.176936647689</v>
          </cell>
          <cell r="Q70">
            <v>11794.675377542888</v>
          </cell>
          <cell r="R70">
            <v>12367.516675542736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3">
          <cell r="G73">
            <v>6143.2800200000283</v>
          </cell>
          <cell r="H73">
            <v>8612.9762000000774</v>
          </cell>
          <cell r="I73">
            <v>8871.4823100000431</v>
          </cell>
          <cell r="J73">
            <v>10347.641100000053</v>
          </cell>
          <cell r="K73">
            <v>15777.961110000086</v>
          </cell>
          <cell r="L73">
            <v>29585.23406968846</v>
          </cell>
          <cell r="M73">
            <v>35324.577507080867</v>
          </cell>
          <cell r="N73">
            <v>44196.284396947587</v>
          </cell>
          <cell r="O73">
            <v>63008.029966714283</v>
          </cell>
          <cell r="P73">
            <v>61062.475807670307</v>
          </cell>
          <cell r="Q73">
            <v>60759.300306076482</v>
          </cell>
          <cell r="R73">
            <v>64005.400994742304</v>
          </cell>
        </row>
        <row r="75">
          <cell r="G75">
            <v>2541.82152</v>
          </cell>
          <cell r="H75">
            <v>5014.0413900000003</v>
          </cell>
          <cell r="I75">
            <v>7538.7652400000006</v>
          </cell>
          <cell r="J75">
            <v>10128.034830000001</v>
          </cell>
          <cell r="K75">
            <v>12745.763070000001</v>
          </cell>
          <cell r="L75">
            <v>15081.938061500015</v>
          </cell>
          <cell r="M75">
            <v>19735.552075497653</v>
          </cell>
          <cell r="N75">
            <v>22738.307599153413</v>
          </cell>
          <cell r="O75">
            <v>25715.318792809172</v>
          </cell>
          <cell r="P75">
            <v>28671.557086464931</v>
          </cell>
          <cell r="Q75">
            <v>31617.637410120689</v>
          </cell>
          <cell r="R75">
            <v>34563.228483776446</v>
          </cell>
        </row>
        <row r="76">
          <cell r="G76">
            <v>8685.1015400000288</v>
          </cell>
          <cell r="H76">
            <v>13627.017590000078</v>
          </cell>
          <cell r="I76">
            <v>16410.247550000044</v>
          </cell>
          <cell r="J76">
            <v>20475.675930000056</v>
          </cell>
          <cell r="K76">
            <v>28523.724180000085</v>
          </cell>
          <cell r="L76">
            <v>44667.172131188476</v>
          </cell>
          <cell r="M76">
            <v>55060.12958257852</v>
          </cell>
          <cell r="N76">
            <v>66934.591996100993</v>
          </cell>
          <cell r="O76">
            <v>88723.348759523447</v>
          </cell>
          <cell r="P76">
            <v>89734.032894135235</v>
          </cell>
          <cell r="Q76">
            <v>92376.937716197164</v>
          </cell>
          <cell r="R76">
            <v>98568.629478518749</v>
          </cell>
        </row>
        <row r="80">
          <cell r="G80">
            <v>3623.2216250000001</v>
          </cell>
          <cell r="H80">
            <v>7079.602124</v>
          </cell>
          <cell r="I80">
            <v>9238.8769150000007</v>
          </cell>
          <cell r="J80">
            <v>11207.61482925</v>
          </cell>
          <cell r="K80">
            <v>13700.34820525</v>
          </cell>
          <cell r="L80">
            <v>13700.34820525</v>
          </cell>
          <cell r="M80">
            <v>13700.34820525</v>
          </cell>
          <cell r="N80">
            <v>13700.34820525</v>
          </cell>
          <cell r="O80">
            <v>13700.34820525</v>
          </cell>
          <cell r="P80">
            <v>13700.34820525</v>
          </cell>
          <cell r="Q80">
            <v>13700.34820525</v>
          </cell>
          <cell r="R80">
            <v>13700.34820525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G82">
            <v>420.72920799999997</v>
          </cell>
          <cell r="H82">
            <v>792.34183199999995</v>
          </cell>
          <cell r="I82">
            <v>1136.570831</v>
          </cell>
          <cell r="J82">
            <v>1452.3427895</v>
          </cell>
          <cell r="K82">
            <v>1802.8423304999999</v>
          </cell>
          <cell r="L82">
            <v>1802.8423304999999</v>
          </cell>
          <cell r="M82">
            <v>1802.8423304999999</v>
          </cell>
          <cell r="N82">
            <v>1802.8423304999999</v>
          </cell>
          <cell r="O82">
            <v>1802.8423304999999</v>
          </cell>
          <cell r="P82">
            <v>1802.8423304999999</v>
          </cell>
          <cell r="Q82">
            <v>1802.8423304999999</v>
          </cell>
          <cell r="R82">
            <v>1802.8423304999999</v>
          </cell>
        </row>
        <row r="83">
          <cell r="G83">
            <v>173.49241599999999</v>
          </cell>
          <cell r="H83">
            <v>387.364666</v>
          </cell>
          <cell r="I83">
            <v>793.90058199999999</v>
          </cell>
          <cell r="J83">
            <v>1172.913957</v>
          </cell>
          <cell r="K83">
            <v>1416.4141239999999</v>
          </cell>
          <cell r="L83">
            <v>1416.4141239999999</v>
          </cell>
          <cell r="M83">
            <v>1416.4141239999999</v>
          </cell>
          <cell r="N83">
            <v>1416.4141239999999</v>
          </cell>
          <cell r="O83">
            <v>1416.4141239999999</v>
          </cell>
          <cell r="P83">
            <v>1416.4141239999999</v>
          </cell>
          <cell r="Q83">
            <v>1416.4141239999999</v>
          </cell>
          <cell r="R83">
            <v>1416.4141239999999</v>
          </cell>
        </row>
        <row r="84">
          <cell r="G84">
            <v>49.746000000000002</v>
          </cell>
          <cell r="H84">
            <v>79.966999999999999</v>
          </cell>
          <cell r="I84">
            <v>127.679</v>
          </cell>
          <cell r="J84">
            <v>269.05</v>
          </cell>
          <cell r="K84">
            <v>317.25900000000001</v>
          </cell>
          <cell r="L84">
            <v>317.25900000000001</v>
          </cell>
          <cell r="M84">
            <v>317.25900000000001</v>
          </cell>
          <cell r="N84">
            <v>317.25900000000001</v>
          </cell>
          <cell r="O84">
            <v>317.25900000000001</v>
          </cell>
          <cell r="P84">
            <v>317.25900000000001</v>
          </cell>
          <cell r="Q84">
            <v>317.25900000000001</v>
          </cell>
          <cell r="R84">
            <v>317.25900000000001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G86">
            <v>4267.189249</v>
          </cell>
          <cell r="H86">
            <v>8339.275622000001</v>
          </cell>
          <cell r="I86">
            <v>11297.027328000002</v>
          </cell>
          <cell r="J86">
            <v>14101.921575750001</v>
          </cell>
          <cell r="K86">
            <v>17236.863659750001</v>
          </cell>
          <cell r="L86">
            <v>17236.863659750001</v>
          </cell>
          <cell r="M86">
            <v>17236.863659750001</v>
          </cell>
          <cell r="N86">
            <v>17236.863659750001</v>
          </cell>
          <cell r="O86">
            <v>17236.863659750001</v>
          </cell>
          <cell r="P86">
            <v>17236.863659750001</v>
          </cell>
          <cell r="Q86">
            <v>17236.863659750001</v>
          </cell>
          <cell r="R86">
            <v>17236.863659750001</v>
          </cell>
        </row>
        <row r="89">
          <cell r="G89">
            <v>7634.2087069999998</v>
          </cell>
          <cell r="H89">
            <v>14893.789658499998</v>
          </cell>
          <cell r="I89">
            <v>19623.971988999998</v>
          </cell>
          <cell r="J89">
            <v>24022.8802755</v>
          </cell>
          <cell r="K89">
            <v>29497.994865000001</v>
          </cell>
          <cell r="L89">
            <v>29497.994865000001</v>
          </cell>
          <cell r="M89">
            <v>29497.994865000001</v>
          </cell>
          <cell r="N89">
            <v>29497.994865000001</v>
          </cell>
          <cell r="O89">
            <v>29497.994865000001</v>
          </cell>
          <cell r="P89">
            <v>29497.994865000001</v>
          </cell>
          <cell r="Q89">
            <v>29497.994865000001</v>
          </cell>
          <cell r="R89">
            <v>29497.994865000001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G91">
            <v>554.89841600000011</v>
          </cell>
          <cell r="H91">
            <v>1072.5394275000001</v>
          </cell>
          <cell r="I91">
            <v>1495.1595120000002</v>
          </cell>
          <cell r="J91">
            <v>1863.6711515000002</v>
          </cell>
          <cell r="K91">
            <v>2262.1770160000001</v>
          </cell>
          <cell r="L91">
            <v>2262.1770160000001</v>
          </cell>
          <cell r="M91">
            <v>2262.1770160000001</v>
          </cell>
          <cell r="N91">
            <v>2262.1770160000001</v>
          </cell>
          <cell r="O91">
            <v>2262.1770160000001</v>
          </cell>
          <cell r="P91">
            <v>2262.1770160000001</v>
          </cell>
          <cell r="Q91">
            <v>2262.1770160000001</v>
          </cell>
          <cell r="R91">
            <v>2262.1770160000001</v>
          </cell>
        </row>
        <row r="92">
          <cell r="G92">
            <v>460.63031999999998</v>
          </cell>
          <cell r="H92">
            <v>1037.5362500000001</v>
          </cell>
          <cell r="I92">
            <v>2064.8401260000001</v>
          </cell>
          <cell r="J92">
            <v>2952.334194</v>
          </cell>
          <cell r="K92">
            <v>3545.8727089999998</v>
          </cell>
          <cell r="L92">
            <v>3545.8727089999998</v>
          </cell>
          <cell r="M92">
            <v>3545.8727089999998</v>
          </cell>
          <cell r="N92">
            <v>3545.8727089999998</v>
          </cell>
          <cell r="O92">
            <v>3545.8727089999998</v>
          </cell>
          <cell r="P92">
            <v>3545.8727089999998</v>
          </cell>
          <cell r="Q92">
            <v>3545.8727089999998</v>
          </cell>
          <cell r="R92">
            <v>3545.8727089999998</v>
          </cell>
        </row>
        <row r="93">
          <cell r="G93">
            <v>74.645270000000011</v>
          </cell>
          <cell r="H93">
            <v>119.99272700000002</v>
          </cell>
          <cell r="I93">
            <v>192.77890300000001</v>
          </cell>
          <cell r="J93">
            <v>404.91004700000002</v>
          </cell>
          <cell r="K93">
            <v>477.24900200000002</v>
          </cell>
          <cell r="L93">
            <v>477.24900200000002</v>
          </cell>
          <cell r="M93">
            <v>477.24900200000002</v>
          </cell>
          <cell r="N93">
            <v>477.24900200000002</v>
          </cell>
          <cell r="O93">
            <v>477.24900200000002</v>
          </cell>
          <cell r="P93">
            <v>477.24900200000002</v>
          </cell>
          <cell r="Q93">
            <v>477.24900200000002</v>
          </cell>
          <cell r="R93">
            <v>477.24900200000002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G95">
            <v>8724.3827130000009</v>
          </cell>
          <cell r="H95">
            <v>17123.858063</v>
          </cell>
          <cell r="I95">
            <v>23376.750529999994</v>
          </cell>
          <cell r="J95">
            <v>29243.795667999999</v>
          </cell>
          <cell r="K95">
            <v>35783.293592000002</v>
          </cell>
          <cell r="L95">
            <v>35783.293592000002</v>
          </cell>
          <cell r="M95">
            <v>35783.293592000002</v>
          </cell>
          <cell r="N95">
            <v>35783.293592000002</v>
          </cell>
          <cell r="O95">
            <v>35783.293592000002</v>
          </cell>
          <cell r="P95">
            <v>35783.293592000002</v>
          </cell>
          <cell r="Q95">
            <v>35783.293592000002</v>
          </cell>
          <cell r="R95">
            <v>35783.293592000002</v>
          </cell>
        </row>
        <row r="98">
          <cell r="G98">
            <v>2984.1259999999997</v>
          </cell>
          <cell r="H98">
            <v>5822.2225000000008</v>
          </cell>
          <cell r="I98">
            <v>8302.8075000000008</v>
          </cell>
          <cell r="J98">
            <v>10592.798500000001</v>
          </cell>
          <cell r="K98">
            <v>12727.529500000001</v>
          </cell>
          <cell r="L98">
            <v>12727.529500000001</v>
          </cell>
          <cell r="M98">
            <v>12727.529500000001</v>
          </cell>
          <cell r="N98">
            <v>12727.529500000001</v>
          </cell>
          <cell r="O98">
            <v>12727.529500000001</v>
          </cell>
          <cell r="P98">
            <v>12727.529500000001</v>
          </cell>
          <cell r="Q98">
            <v>12727.529500000001</v>
          </cell>
          <cell r="R98">
            <v>12727.529500000001</v>
          </cell>
        </row>
        <row r="99">
          <cell r="G99">
            <v>49.746000000000002</v>
          </cell>
          <cell r="H99">
            <v>79.966999999999999</v>
          </cell>
          <cell r="I99">
            <v>127.679</v>
          </cell>
          <cell r="J99">
            <v>269.05</v>
          </cell>
          <cell r="K99">
            <v>317.25900000000001</v>
          </cell>
          <cell r="L99">
            <v>317.25900000000001</v>
          </cell>
          <cell r="M99">
            <v>317.25900000000001</v>
          </cell>
          <cell r="N99">
            <v>317.25900000000001</v>
          </cell>
          <cell r="O99">
            <v>317.25900000000001</v>
          </cell>
          <cell r="P99">
            <v>317.25900000000001</v>
          </cell>
          <cell r="Q99">
            <v>317.25900000000001</v>
          </cell>
          <cell r="R99">
            <v>317.25900000000001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G101">
            <v>3033.8719999999998</v>
          </cell>
          <cell r="H101">
            <v>5902.1895000000004</v>
          </cell>
          <cell r="I101">
            <v>8430.4865000000009</v>
          </cell>
          <cell r="J101">
            <v>10861.8485</v>
          </cell>
          <cell r="K101">
            <v>13044.788500000001</v>
          </cell>
          <cell r="L101">
            <v>13044.788500000001</v>
          </cell>
          <cell r="M101">
            <v>13044.788500000001</v>
          </cell>
          <cell r="N101">
            <v>13044.788500000001</v>
          </cell>
          <cell r="O101">
            <v>13044.788500000001</v>
          </cell>
          <cell r="P101">
            <v>13044.788500000001</v>
          </cell>
          <cell r="Q101">
            <v>13044.788500000001</v>
          </cell>
          <cell r="R101">
            <v>13044.788500000001</v>
          </cell>
        </row>
        <row r="104">
          <cell r="G104">
            <v>6461.3896299999997</v>
          </cell>
          <cell r="H104">
            <v>12422.900823</v>
          </cell>
          <cell r="I104">
            <v>17422.088164610002</v>
          </cell>
          <cell r="J104">
            <v>22430.921220610002</v>
          </cell>
          <cell r="K104">
            <v>27174.687265610002</v>
          </cell>
          <cell r="L104">
            <v>27174.687265610002</v>
          </cell>
          <cell r="M104">
            <v>27174.687265610002</v>
          </cell>
          <cell r="N104">
            <v>27174.687265610002</v>
          </cell>
          <cell r="O104">
            <v>27174.687265610002</v>
          </cell>
          <cell r="P104">
            <v>27174.687265610002</v>
          </cell>
          <cell r="Q104">
            <v>27174.687265610002</v>
          </cell>
          <cell r="R104">
            <v>27174.687265610002</v>
          </cell>
        </row>
        <row r="105">
          <cell r="G105">
            <v>74.645270000000011</v>
          </cell>
          <cell r="H105">
            <v>119.99272700000002</v>
          </cell>
          <cell r="I105">
            <v>192.77890300000001</v>
          </cell>
          <cell r="J105">
            <v>404.91004700000002</v>
          </cell>
          <cell r="K105">
            <v>477.24900200000002</v>
          </cell>
          <cell r="L105">
            <v>477.24900200000002</v>
          </cell>
          <cell r="M105">
            <v>477.24900200000002</v>
          </cell>
          <cell r="N105">
            <v>477.24900200000002</v>
          </cell>
          <cell r="O105">
            <v>477.24900200000002</v>
          </cell>
          <cell r="P105">
            <v>477.24900200000002</v>
          </cell>
          <cell r="Q105">
            <v>477.24900200000002</v>
          </cell>
          <cell r="R105">
            <v>477.24900200000002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G107">
            <v>6536.0348999999997</v>
          </cell>
          <cell r="H107">
            <v>12542.893550000001</v>
          </cell>
          <cell r="I107">
            <v>17614.867067610001</v>
          </cell>
          <cell r="J107">
            <v>22835.831267610003</v>
          </cell>
          <cell r="K107">
            <v>27651.936267610003</v>
          </cell>
          <cell r="L107">
            <v>27651.936267610003</v>
          </cell>
          <cell r="M107">
            <v>27651.936267610003</v>
          </cell>
          <cell r="N107">
            <v>27651.936267610003</v>
          </cell>
          <cell r="O107">
            <v>27651.936267610003</v>
          </cell>
          <cell r="P107">
            <v>27651.936267610003</v>
          </cell>
          <cell r="Q107">
            <v>27651.936267610003</v>
          </cell>
          <cell r="R107">
            <v>27651.936267610003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ihtoehdot"/>
      <sheetName val="Rawmats Finland"/>
      <sheetName val="Sheet1 PL"/>
      <sheetName val="Sheet1 HU"/>
      <sheetName val="Calculation HU"/>
      <sheetName val="Sheet1 FI"/>
      <sheetName val="Rawmats Hungary"/>
      <sheetName val="Rawmats Poland"/>
      <sheetName val="Calculation PL"/>
      <sheetName val="Calculation FI"/>
      <sheetName val="Calculation parameters"/>
      <sheetName val="Input"/>
      <sheetName val="Price simulation"/>
      <sheetName val="International calculation"/>
      <sheetName val="Cross border"/>
      <sheetName val="Solulinkit yms"/>
    </sheetNames>
    <sheetDataSet>
      <sheetData sheetId="0" refreshError="1">
        <row r="3">
          <cell r="D3" t="str">
            <v>Aurocard</v>
          </cell>
          <cell r="E3">
            <v>60</v>
          </cell>
          <cell r="F3" t="str">
            <v>SC fluting</v>
          </cell>
          <cell r="G3">
            <v>40</v>
          </cell>
          <cell r="H3" t="str">
            <v>Brown kraftliner</v>
          </cell>
          <cell r="I3">
            <v>60</v>
          </cell>
        </row>
        <row r="4">
          <cell r="D4" t="str">
            <v>Brown kraftliner</v>
          </cell>
          <cell r="E4">
            <v>70</v>
          </cell>
          <cell r="F4" t="str">
            <v>Wellenstoff</v>
          </cell>
          <cell r="G4">
            <v>60</v>
          </cell>
          <cell r="H4" t="str">
            <v>Brown testliner</v>
          </cell>
          <cell r="I4">
            <v>70</v>
          </cell>
        </row>
        <row r="5">
          <cell r="D5" t="str">
            <v>Brown testliner</v>
          </cell>
          <cell r="E5">
            <v>80</v>
          </cell>
          <cell r="F5" t="str">
            <v>White kraft</v>
          </cell>
          <cell r="G5">
            <v>70</v>
          </cell>
          <cell r="H5" t="str">
            <v>Brown testliner 2</v>
          </cell>
          <cell r="I5">
            <v>80</v>
          </cell>
        </row>
        <row r="6">
          <cell r="D6" t="str">
            <v>Chromocard</v>
          </cell>
          <cell r="E6">
            <v>90</v>
          </cell>
          <cell r="F6" t="str">
            <v>Preprinted SC fluting</v>
          </cell>
          <cell r="G6">
            <v>75</v>
          </cell>
          <cell r="H6" t="str">
            <v>Brown testliner 3</v>
          </cell>
          <cell r="I6">
            <v>90</v>
          </cell>
        </row>
        <row r="7">
          <cell r="D7" t="str">
            <v>Chromocard linen</v>
          </cell>
          <cell r="E7">
            <v>100</v>
          </cell>
          <cell r="F7" t="str">
            <v>Preprinted wellenstoff</v>
          </cell>
          <cell r="G7">
            <v>80</v>
          </cell>
          <cell r="H7" t="str">
            <v>White kraftliner uncoated</v>
          </cell>
          <cell r="I7">
            <v>100</v>
          </cell>
        </row>
        <row r="8">
          <cell r="D8" t="str">
            <v>CKB</v>
          </cell>
          <cell r="E8">
            <v>110</v>
          </cell>
          <cell r="F8" t="str">
            <v>Preprinted white kraft</v>
          </cell>
          <cell r="G8">
            <v>90</v>
          </cell>
          <cell r="H8" t="str">
            <v>White kraftliner coated</v>
          </cell>
          <cell r="I8">
            <v>115</v>
          </cell>
        </row>
        <row r="9">
          <cell r="D9" t="str">
            <v>Ensocard</v>
          </cell>
          <cell r="E9">
            <v>125</v>
          </cell>
          <cell r="G9">
            <v>100</v>
          </cell>
          <cell r="H9" t="str">
            <v>White testliner uncoated</v>
          </cell>
          <cell r="I9">
            <v>120</v>
          </cell>
        </row>
        <row r="10">
          <cell r="D10" t="str">
            <v>Ensocoat</v>
          </cell>
          <cell r="E10">
            <v>130</v>
          </cell>
          <cell r="G10">
            <v>105</v>
          </cell>
          <cell r="H10" t="str">
            <v>White testliner coated</v>
          </cell>
          <cell r="I10">
            <v>125</v>
          </cell>
        </row>
        <row r="11">
          <cell r="D11" t="str">
            <v>GD2</v>
          </cell>
          <cell r="E11">
            <v>135</v>
          </cell>
          <cell r="G11">
            <v>112</v>
          </cell>
          <cell r="H11" t="str">
            <v>White kraftliner preprinted</v>
          </cell>
          <cell r="I11">
            <v>130</v>
          </cell>
        </row>
        <row r="12">
          <cell r="D12" t="str">
            <v>White top kraftliner coated</v>
          </cell>
          <cell r="E12">
            <v>140</v>
          </cell>
          <cell r="G12">
            <v>125</v>
          </cell>
          <cell r="H12" t="str">
            <v>White testliner preprinted</v>
          </cell>
          <cell r="I12">
            <v>135</v>
          </cell>
        </row>
        <row r="13">
          <cell r="D13" t="str">
            <v>White top kraftliner uncoated</v>
          </cell>
          <cell r="E13">
            <v>150</v>
          </cell>
          <cell r="G13">
            <v>127</v>
          </cell>
          <cell r="H13" t="str">
            <v>Plastic laminated kraftliner</v>
          </cell>
          <cell r="I13">
            <v>140</v>
          </cell>
        </row>
        <row r="14">
          <cell r="D14" t="str">
            <v>White top testliner coated</v>
          </cell>
          <cell r="E14">
            <v>160</v>
          </cell>
          <cell r="G14">
            <v>140</v>
          </cell>
          <cell r="H14" t="str">
            <v>Greaseproof liner</v>
          </cell>
          <cell r="I14">
            <v>149</v>
          </cell>
        </row>
        <row r="15">
          <cell r="D15" t="str">
            <v>White top testliner uncoated</v>
          </cell>
          <cell r="E15">
            <v>165</v>
          </cell>
          <cell r="G15">
            <v>150</v>
          </cell>
          <cell r="H15" t="str">
            <v>PET laminated backliner,brown</v>
          </cell>
          <cell r="I15">
            <v>150</v>
          </cell>
        </row>
        <row r="16">
          <cell r="D16" t="str">
            <v>Metallized PE coated SBS</v>
          </cell>
          <cell r="E16">
            <v>170</v>
          </cell>
          <cell r="G16">
            <v>160</v>
          </cell>
          <cell r="H16" t="str">
            <v>PET laminated backliner,white</v>
          </cell>
          <cell r="I16">
            <v>157</v>
          </cell>
        </row>
        <row r="17">
          <cell r="D17" t="str">
            <v>Metallized PE coated GD2</v>
          </cell>
          <cell r="E17">
            <v>175</v>
          </cell>
          <cell r="G17">
            <v>175</v>
          </cell>
          <cell r="H17" t="str">
            <v>Dispersion liner(washing powder)</v>
          </cell>
          <cell r="I17">
            <v>160</v>
          </cell>
        </row>
        <row r="18">
          <cell r="D18" t="str">
            <v>Metallized PE coated CKB</v>
          </cell>
          <cell r="E18">
            <v>180</v>
          </cell>
          <cell r="G18">
            <v>200</v>
          </cell>
          <cell r="H18" t="str">
            <v>Laminate br60,PE 15, br60</v>
          </cell>
          <cell r="I18">
            <v>167</v>
          </cell>
        </row>
        <row r="19">
          <cell r="D19" t="str">
            <v>J.Cropper(Kendal Cover BLK455)</v>
          </cell>
          <cell r="E19">
            <v>185</v>
          </cell>
          <cell r="I19">
            <v>170</v>
          </cell>
        </row>
        <row r="20">
          <cell r="E20">
            <v>187</v>
          </cell>
          <cell r="I20">
            <v>175</v>
          </cell>
        </row>
        <row r="21">
          <cell r="E21">
            <v>190</v>
          </cell>
          <cell r="I21">
            <v>185</v>
          </cell>
        </row>
        <row r="22">
          <cell r="E22">
            <v>200</v>
          </cell>
          <cell r="I22">
            <v>200</v>
          </cell>
        </row>
        <row r="23">
          <cell r="E23">
            <v>202</v>
          </cell>
          <cell r="I23">
            <v>210</v>
          </cell>
        </row>
        <row r="24">
          <cell r="E24">
            <v>210</v>
          </cell>
        </row>
        <row r="25">
          <cell r="E25">
            <v>220</v>
          </cell>
        </row>
        <row r="26">
          <cell r="E26">
            <v>230</v>
          </cell>
        </row>
        <row r="27">
          <cell r="E27">
            <v>235</v>
          </cell>
        </row>
        <row r="28">
          <cell r="E28">
            <v>250</v>
          </cell>
        </row>
        <row r="29">
          <cell r="E29">
            <v>270</v>
          </cell>
        </row>
        <row r="30">
          <cell r="E30">
            <v>280</v>
          </cell>
        </row>
        <row r="31">
          <cell r="E31">
            <v>290</v>
          </cell>
        </row>
        <row r="32">
          <cell r="E32">
            <v>300</v>
          </cell>
        </row>
        <row r="33">
          <cell r="E33">
            <v>320</v>
          </cell>
        </row>
        <row r="34">
          <cell r="E34">
            <v>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 1-2 BS"/>
      <sheetName val="2010 1-2 PL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(Inpac Int.)"/>
      <sheetName val="PL(Inpac Int.)"/>
      <sheetName val="PL2(Inpac Int.)"/>
      <sheetName val="remark"/>
      <sheetName val="PL3(Inpac Int.)"/>
      <sheetName val="ratio analysis(Inpac Int.)"/>
      <sheetName val="sales"/>
      <sheetName val="sales(customer)"/>
      <sheetName val="sales(product)"/>
      <sheetName val="purchase"/>
      <sheetName val="purchase list"/>
      <sheetName val="material"/>
      <sheetName val="material(Delta)"/>
      <sheetName val="material(Primacy)"/>
      <sheetName val="headcount"/>
      <sheetName val="DND库房"/>
      <sheetName val="loan"/>
      <sheetName val="P&amp;L"/>
      <sheetName val="BS(Inpac Int.)"/>
      <sheetName val="Cash flow(Inpac Int.)"/>
      <sheetName val="Cash flow(Inpac Int.) (2)"/>
      <sheetName val="07income statement(Inpac Int.)"/>
      <sheetName val="07balance sheet(Inpac Int.)"/>
      <sheetName val="06income statement(Inpac Int.)"/>
      <sheetName val="06balance sheet(Inpac Int.)"/>
      <sheetName val="manufactural expense"/>
      <sheetName val="operating expenses"/>
      <sheetName val="G&amp;A expenses"/>
      <sheetName val="financial expenses"/>
      <sheetName val="06income statement(Inpac In (2)"/>
      <sheetName val="due from(to)Inpac group"/>
      <sheetName val="cover(IPO)"/>
      <sheetName val="PL(IPO)"/>
      <sheetName val="06income statement (IPO)"/>
      <sheetName val="06balance sheet (IPO)"/>
      <sheetName val="07income statement (IPO)"/>
      <sheetName val="07balance sheet (IPO)"/>
      <sheetName val="COVER(Big group）"/>
      <sheetName val="P&amp;L2"/>
      <sheetName val="07balance sheet (Big group)"/>
      <sheetName val="P&amp;L2 (2)"/>
      <sheetName val="07income statement (Big group)"/>
      <sheetName val="budget"/>
      <sheetName val="汇总(Inpac Int.)"/>
      <sheetName val="汇总(big group)"/>
      <sheetName val="戴尔特07"/>
      <sheetName val="达旺斯07"/>
      <sheetName val="聚隆唐07"/>
      <sheetName val="易创07"/>
      <sheetName val="尤尼泰珂07"/>
      <sheetName val="印度正元07"/>
      <sheetName val="正元集团07"/>
      <sheetName val="河北山联"/>
      <sheetName val="北京山联"/>
      <sheetName val="东莞山联"/>
      <sheetName val="汇总 06"/>
      <sheetName val="戴尔特06"/>
      <sheetName val="Sheet1"/>
      <sheetName val="达旺斯06"/>
      <sheetName val="聚隆唐06"/>
      <sheetName val="易创06"/>
      <sheetName val="尤尼泰珂06"/>
      <sheetName val="印度正元06"/>
      <sheetName val="汇总"/>
      <sheetName val="analysis(Inpac Int.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5">
          <cell r="Q5" t="str">
            <v>12月份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5">
          <cell r="C5" t="str">
            <v>1月份</v>
          </cell>
          <cell r="D5" t="str">
            <v>2月份</v>
          </cell>
          <cell r="E5" t="str">
            <v>3月份</v>
          </cell>
          <cell r="F5" t="str">
            <v>4月份</v>
          </cell>
          <cell r="G5" t="str">
            <v>5月份</v>
          </cell>
          <cell r="H5" t="str">
            <v>6月份</v>
          </cell>
          <cell r="I5" t="str">
            <v>7月份</v>
          </cell>
          <cell r="J5" t="str">
            <v>8月份</v>
          </cell>
          <cell r="K5" t="str">
            <v>9月份</v>
          </cell>
          <cell r="L5" t="str">
            <v>10月份</v>
          </cell>
          <cell r="M5" t="str">
            <v>11月份</v>
          </cell>
          <cell r="N5" t="str">
            <v>12月份</v>
          </cell>
          <cell r="O5" t="str">
            <v>合计</v>
          </cell>
        </row>
        <row r="7">
          <cell r="C7">
            <v>29155398.129999999</v>
          </cell>
          <cell r="D7">
            <v>28976579</v>
          </cell>
          <cell r="E7">
            <v>28908337.640000001</v>
          </cell>
          <cell r="F7">
            <v>28944854.870000001</v>
          </cell>
          <cell r="G7">
            <v>28808129.629999999</v>
          </cell>
          <cell r="H7">
            <v>12911009.5</v>
          </cell>
          <cell r="I7">
            <v>43224662.240000002</v>
          </cell>
          <cell r="J7">
            <v>42889670.800000004</v>
          </cell>
          <cell r="K7">
            <v>43995928.869999997</v>
          </cell>
          <cell r="L7">
            <v>44259907.390000001</v>
          </cell>
          <cell r="M7">
            <v>48595274.159999996</v>
          </cell>
          <cell r="N7">
            <v>136222328.96000001</v>
          </cell>
        </row>
        <row r="8">
          <cell r="C8">
            <v>581228.31999999995</v>
          </cell>
          <cell r="D8">
            <v>602562.14</v>
          </cell>
          <cell r="E8">
            <v>589690.48</v>
          </cell>
          <cell r="F8">
            <v>619168.79</v>
          </cell>
          <cell r="G8">
            <v>625761.85</v>
          </cell>
          <cell r="H8">
            <v>645891.15</v>
          </cell>
          <cell r="I8">
            <v>653349.15</v>
          </cell>
          <cell r="J8">
            <v>767072.4</v>
          </cell>
          <cell r="K8">
            <v>707092.18</v>
          </cell>
          <cell r="L8">
            <v>696270.47</v>
          </cell>
          <cell r="M8">
            <v>685862.88</v>
          </cell>
          <cell r="N8">
            <v>762646.58</v>
          </cell>
        </row>
        <row r="9">
          <cell r="C9">
            <v>263532.84999999998</v>
          </cell>
          <cell r="D9">
            <v>257837.94</v>
          </cell>
          <cell r="E9">
            <v>252143.03</v>
          </cell>
          <cell r="F9">
            <v>246448.13</v>
          </cell>
          <cell r="G9">
            <v>240753.23</v>
          </cell>
          <cell r="H9">
            <v>235058.33</v>
          </cell>
          <cell r="I9">
            <v>229363.43</v>
          </cell>
          <cell r="J9">
            <v>223668.53</v>
          </cell>
          <cell r="K9">
            <v>217973.62</v>
          </cell>
          <cell r="L9">
            <v>212278.72</v>
          </cell>
          <cell r="M9">
            <v>206583.81</v>
          </cell>
          <cell r="N9">
            <v>200888.89</v>
          </cell>
        </row>
        <row r="10">
          <cell r="C10">
            <v>61782620.729999997</v>
          </cell>
          <cell r="D10">
            <v>62001983.060000002</v>
          </cell>
          <cell r="E10">
            <v>62683286.899999999</v>
          </cell>
          <cell r="F10">
            <v>62768085.719999999</v>
          </cell>
          <cell r="G10">
            <v>62951504.270000003</v>
          </cell>
          <cell r="H10">
            <v>79881225.099999994</v>
          </cell>
          <cell r="I10">
            <v>58196543.460000008</v>
          </cell>
          <cell r="J10">
            <v>60916405.149999999</v>
          </cell>
          <cell r="K10">
            <v>64882501.549999997</v>
          </cell>
          <cell r="L10">
            <v>64706059.700000003</v>
          </cell>
          <cell r="M10">
            <v>61130186.000000007</v>
          </cell>
          <cell r="N10">
            <v>16606632.470000001</v>
          </cell>
        </row>
        <row r="11">
          <cell r="C11">
            <v>677689.41</v>
          </cell>
          <cell r="D11">
            <v>675069.21</v>
          </cell>
          <cell r="E11">
            <v>672449.01</v>
          </cell>
          <cell r="F11">
            <v>669828.81000000006</v>
          </cell>
          <cell r="G11">
            <v>667208.61</v>
          </cell>
          <cell r="H11">
            <v>664588.41</v>
          </cell>
          <cell r="I11">
            <v>661968.21</v>
          </cell>
          <cell r="J11">
            <v>683376.81</v>
          </cell>
          <cell r="K11">
            <v>700909</v>
          </cell>
          <cell r="L11">
            <v>698122.78</v>
          </cell>
          <cell r="M11">
            <v>695336.56</v>
          </cell>
          <cell r="N11">
            <v>692550.34</v>
          </cell>
        </row>
        <row r="12">
          <cell r="C12">
            <v>92460469.439999998</v>
          </cell>
          <cell r="D12">
            <v>92514031.349999994</v>
          </cell>
          <cell r="E12">
            <v>93105907.060000002</v>
          </cell>
          <cell r="F12">
            <v>93248386.319999993</v>
          </cell>
          <cell r="G12">
            <v>93293357.590000004</v>
          </cell>
          <cell r="H12">
            <v>94337772.489999995</v>
          </cell>
          <cell r="I12">
            <v>102965886.48999999</v>
          </cell>
          <cell r="J12">
            <v>105480193.69</v>
          </cell>
          <cell r="K12">
            <v>110504405.22</v>
          </cell>
          <cell r="L12">
            <v>110572639.06</v>
          </cell>
          <cell r="M12">
            <v>111313243.41000001</v>
          </cell>
          <cell r="N12">
            <v>154485047.24000001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2">
          <cell r="C22">
            <v>16449358.279999999</v>
          </cell>
          <cell r="D22">
            <v>9682577.5800000001</v>
          </cell>
          <cell r="E22">
            <v>7890472.5099999998</v>
          </cell>
          <cell r="F22">
            <v>10032506.4</v>
          </cell>
          <cell r="G22">
            <v>11463064.789999999</v>
          </cell>
          <cell r="H22">
            <v>9605491.4299999997</v>
          </cell>
          <cell r="I22">
            <v>10578592.49</v>
          </cell>
          <cell r="J22">
            <v>11806281.979999997</v>
          </cell>
          <cell r="K22">
            <v>11721831.09</v>
          </cell>
          <cell r="L22">
            <v>13479828.560000001</v>
          </cell>
          <cell r="M22">
            <v>14262595.039999999</v>
          </cell>
          <cell r="N22">
            <v>15022896.880000001</v>
          </cell>
        </row>
        <row r="23">
          <cell r="C23">
            <v>52342559.560000002</v>
          </cell>
          <cell r="D23">
            <v>80300648.659999996</v>
          </cell>
          <cell r="E23">
            <v>75376956.629999995</v>
          </cell>
          <cell r="F23">
            <v>85062141.939999998</v>
          </cell>
          <cell r="G23">
            <v>88125281.629999995</v>
          </cell>
          <cell r="H23">
            <v>101623720.64</v>
          </cell>
          <cell r="I23">
            <v>72743250.480000004</v>
          </cell>
          <cell r="J23">
            <v>61897821.32</v>
          </cell>
          <cell r="K23">
            <v>62882320.079999998</v>
          </cell>
          <cell r="L23">
            <v>75988832.680000007</v>
          </cell>
          <cell r="M23">
            <v>43002386.880000003</v>
          </cell>
          <cell r="N23">
            <v>43846455.82</v>
          </cell>
        </row>
        <row r="24">
          <cell r="C24">
            <v>1385586.28</v>
          </cell>
          <cell r="D24">
            <v>1380897.49</v>
          </cell>
          <cell r="E24">
            <v>1613760.37</v>
          </cell>
          <cell r="F24">
            <v>1648966.11</v>
          </cell>
          <cell r="G24">
            <v>1639304.84</v>
          </cell>
          <cell r="H24">
            <v>3284103.25</v>
          </cell>
          <cell r="I24">
            <v>8477791.7200000007</v>
          </cell>
          <cell r="J24">
            <v>8405503.5200000014</v>
          </cell>
          <cell r="K24">
            <v>14154541.91</v>
          </cell>
          <cell r="L24">
            <v>13845745.939999999</v>
          </cell>
          <cell r="M24">
            <v>13107845.93</v>
          </cell>
          <cell r="N24">
            <v>13209307.529999999</v>
          </cell>
        </row>
        <row r="25">
          <cell r="C25">
            <v>220066.17</v>
          </cell>
          <cell r="D25">
            <v>20152815.359999999</v>
          </cell>
          <cell r="E25">
            <v>19686585.34</v>
          </cell>
          <cell r="F25">
            <v>21179740.510000002</v>
          </cell>
          <cell r="G25">
            <v>26336691.84</v>
          </cell>
          <cell r="H25">
            <v>25155312.09</v>
          </cell>
          <cell r="I25">
            <v>21010504.84</v>
          </cell>
          <cell r="J25">
            <v>22899747.52</v>
          </cell>
          <cell r="K25">
            <v>23322716.68</v>
          </cell>
          <cell r="L25">
            <v>23510740.210000001</v>
          </cell>
          <cell r="M25">
            <v>38675636.600000001</v>
          </cell>
          <cell r="N25">
            <v>4456541.03</v>
          </cell>
        </row>
        <row r="26">
          <cell r="C26">
            <v>33377313.870000001</v>
          </cell>
          <cell r="D26">
            <v>11905624.029999999</v>
          </cell>
          <cell r="E26">
            <v>15015091.699999999</v>
          </cell>
          <cell r="F26">
            <v>11460411.1</v>
          </cell>
          <cell r="G26">
            <v>6717067.21</v>
          </cell>
          <cell r="H26">
            <v>52279989.670000002</v>
          </cell>
          <cell r="I26">
            <v>25908527.810000002</v>
          </cell>
          <cell r="J26">
            <v>13196265.310000004</v>
          </cell>
          <cell r="K26">
            <v>7845508.5099999998</v>
          </cell>
          <cell r="L26">
            <v>22193863.25</v>
          </cell>
          <cell r="M26">
            <v>6800748.1599999815</v>
          </cell>
          <cell r="N26">
            <v>6163758.2400000002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C28">
            <v>196475.87</v>
          </cell>
          <cell r="D28">
            <v>240444.16</v>
          </cell>
          <cell r="E28">
            <v>254359.73</v>
          </cell>
          <cell r="F28">
            <v>238929.01</v>
          </cell>
          <cell r="G28">
            <v>303461.27</v>
          </cell>
          <cell r="H28">
            <v>299916.45</v>
          </cell>
          <cell r="I28">
            <v>289625.59000000003</v>
          </cell>
          <cell r="J28">
            <v>420816.37</v>
          </cell>
          <cell r="K28">
            <v>360439.59</v>
          </cell>
          <cell r="L28">
            <v>278902.26</v>
          </cell>
          <cell r="M28">
            <v>279666.36</v>
          </cell>
          <cell r="N28">
            <v>261932.1</v>
          </cell>
        </row>
        <row r="29">
          <cell r="C29">
            <v>103971360.03000002</v>
          </cell>
          <cell r="D29">
            <v>123663007.27999999</v>
          </cell>
          <cell r="E29">
            <v>119837226.28000002</v>
          </cell>
          <cell r="F29">
            <v>129622695.07000001</v>
          </cell>
          <cell r="G29">
            <v>134584871.58000001</v>
          </cell>
          <cell r="H29">
            <v>192248533.52999997</v>
          </cell>
          <cell r="I29">
            <v>139008292.93000001</v>
          </cell>
          <cell r="J29">
            <v>118626436.02</v>
          </cell>
          <cell r="K29">
            <v>120287357.86</v>
          </cell>
          <cell r="L29">
            <v>149297912.90000001</v>
          </cell>
          <cell r="M29">
            <v>116128878.96999997</v>
          </cell>
          <cell r="N29">
            <v>82960891.599999994</v>
          </cell>
        </row>
        <row r="30">
          <cell r="C30">
            <v>196431829.47000003</v>
          </cell>
          <cell r="D30">
            <v>216177038.63</v>
          </cell>
          <cell r="E30">
            <v>212943133.34000003</v>
          </cell>
          <cell r="F30">
            <v>222871081.38999999</v>
          </cell>
          <cell r="G30">
            <v>227878229.17000002</v>
          </cell>
          <cell r="H30">
            <v>286586306.01999998</v>
          </cell>
          <cell r="I30">
            <v>241974179.42000002</v>
          </cell>
          <cell r="J30">
            <v>224106629.70999998</v>
          </cell>
          <cell r="K30">
            <v>230791763.07999998</v>
          </cell>
          <cell r="L30">
            <v>259870551.96000001</v>
          </cell>
          <cell r="M30">
            <v>227442122.38</v>
          </cell>
          <cell r="N30">
            <v>237445938.84</v>
          </cell>
        </row>
        <row r="32">
          <cell r="C32">
            <v>54054982.490000002</v>
          </cell>
          <cell r="D32">
            <v>69139793.170000002</v>
          </cell>
          <cell r="E32">
            <v>61925601.079999998</v>
          </cell>
          <cell r="F32">
            <v>69696835.879999995</v>
          </cell>
          <cell r="G32">
            <v>65610564.039999999</v>
          </cell>
          <cell r="H32">
            <v>69914386.950000003</v>
          </cell>
          <cell r="I32">
            <v>65185228.43</v>
          </cell>
          <cell r="J32">
            <v>53041138.899999999</v>
          </cell>
          <cell r="K32">
            <v>55087020.890000001</v>
          </cell>
          <cell r="L32">
            <v>70972285.430000007</v>
          </cell>
          <cell r="M32">
            <v>53102084.789999999</v>
          </cell>
          <cell r="N32">
            <v>62246713.719999999</v>
          </cell>
        </row>
        <row r="33">
          <cell r="I33">
            <v>0</v>
          </cell>
          <cell r="J33">
            <v>0</v>
          </cell>
          <cell r="K33">
            <v>0</v>
          </cell>
        </row>
        <row r="34">
          <cell r="C34">
            <v>1011489.71</v>
          </cell>
          <cell r="D34">
            <v>345579.88</v>
          </cell>
          <cell r="E34">
            <v>375294.03</v>
          </cell>
          <cell r="F34">
            <v>395840.34</v>
          </cell>
          <cell r="G34">
            <v>527255.93999999994</v>
          </cell>
          <cell r="H34">
            <v>502193.12</v>
          </cell>
          <cell r="I34">
            <v>518208.38</v>
          </cell>
          <cell r="J34">
            <v>539543.06000000006</v>
          </cell>
          <cell r="K34">
            <v>569858.54</v>
          </cell>
          <cell r="L34">
            <v>649793.73</v>
          </cell>
          <cell r="M34">
            <v>712925.73</v>
          </cell>
          <cell r="N34">
            <v>1310800.82</v>
          </cell>
        </row>
        <row r="35">
          <cell r="C35">
            <v>-2182456.61</v>
          </cell>
          <cell r="D35">
            <v>-201056.55</v>
          </cell>
          <cell r="E35">
            <v>630844.52</v>
          </cell>
          <cell r="F35">
            <v>470601.94</v>
          </cell>
          <cell r="G35">
            <v>602083.36</v>
          </cell>
          <cell r="H35">
            <v>1682278.48</v>
          </cell>
          <cell r="I35">
            <v>576265.72999999905</v>
          </cell>
          <cell r="J35">
            <v>784632.45</v>
          </cell>
          <cell r="K35">
            <v>990610.65</v>
          </cell>
          <cell r="L35">
            <v>1311469.69</v>
          </cell>
          <cell r="M35">
            <v>342588.75999999931</v>
          </cell>
          <cell r="N35">
            <v>1386165.7</v>
          </cell>
        </row>
        <row r="36">
          <cell r="C36">
            <v>106228226.7</v>
          </cell>
          <cell r="D36">
            <v>106242472.63</v>
          </cell>
          <cell r="E36">
            <v>107903756.70999999</v>
          </cell>
          <cell r="F36">
            <v>108829795.95</v>
          </cell>
          <cell r="G36">
            <v>108390327.34</v>
          </cell>
          <cell r="H36">
            <v>107069754.51000001</v>
          </cell>
          <cell r="I36">
            <v>66750123.869999997</v>
          </cell>
          <cell r="J36">
            <v>57428601.299999997</v>
          </cell>
          <cell r="K36">
            <v>58120728.649999999</v>
          </cell>
          <cell r="L36">
            <v>58524257.960000001</v>
          </cell>
          <cell r="M36">
            <v>40488374.590000004</v>
          </cell>
          <cell r="N36">
            <v>1472183.02</v>
          </cell>
        </row>
        <row r="37">
          <cell r="H37">
            <v>45693000</v>
          </cell>
          <cell r="I37">
            <v>45442200</v>
          </cell>
          <cell r="J37">
            <v>45364200</v>
          </cell>
          <cell r="K37">
            <v>0</v>
          </cell>
          <cell r="L37">
            <v>0</v>
          </cell>
        </row>
        <row r="38">
          <cell r="C38">
            <v>243340</v>
          </cell>
          <cell r="D38">
            <v>243340</v>
          </cell>
          <cell r="E38">
            <v>243340</v>
          </cell>
          <cell r="F38">
            <v>288865.01</v>
          </cell>
          <cell r="G38">
            <v>275090.40999999997</v>
          </cell>
          <cell r="H38">
            <v>6927777.79</v>
          </cell>
          <cell r="I38">
            <v>6937227.79</v>
          </cell>
          <cell r="J38">
            <v>6958427.79</v>
          </cell>
          <cell r="K38">
            <v>6958427.79</v>
          </cell>
          <cell r="L38">
            <v>6958427.79</v>
          </cell>
          <cell r="M38">
            <v>13583702.810000001</v>
          </cell>
          <cell r="N38">
            <v>49574269.229999997</v>
          </cell>
        </row>
        <row r="39">
          <cell r="C39">
            <v>22812.25</v>
          </cell>
          <cell r="D39">
            <v>12438.44</v>
          </cell>
          <cell r="E39">
            <v>35710.410000000003</v>
          </cell>
          <cell r="F39">
            <v>17697.009999999998</v>
          </cell>
          <cell r="G39">
            <v>36166.32</v>
          </cell>
          <cell r="I39">
            <v>19046.330000000002</v>
          </cell>
          <cell r="J39">
            <v>38756.46</v>
          </cell>
          <cell r="K39">
            <v>15278.5</v>
          </cell>
          <cell r="L39">
            <v>16275.9</v>
          </cell>
          <cell r="M39">
            <v>595765.87</v>
          </cell>
          <cell r="N39">
            <v>987566.84</v>
          </cell>
        </row>
        <row r="40">
          <cell r="I40">
            <v>0</v>
          </cell>
          <cell r="J40">
            <v>0</v>
          </cell>
          <cell r="K40">
            <v>0</v>
          </cell>
        </row>
        <row r="41">
          <cell r="C41">
            <v>926510.5</v>
          </cell>
          <cell r="D41">
            <v>1689289.21</v>
          </cell>
          <cell r="E41">
            <v>1110370.81</v>
          </cell>
          <cell r="F41">
            <v>312827.78999999998</v>
          </cell>
          <cell r="G41">
            <v>147624.57999999999</v>
          </cell>
          <cell r="H41">
            <v>27508.53</v>
          </cell>
          <cell r="I41">
            <v>409112.19</v>
          </cell>
          <cell r="J41">
            <v>576643.69999999995</v>
          </cell>
          <cell r="K41">
            <v>603947.31999999995</v>
          </cell>
          <cell r="L41">
            <v>220156.37</v>
          </cell>
          <cell r="M41">
            <v>155891.43</v>
          </cell>
          <cell r="N41">
            <v>1205593.69</v>
          </cell>
        </row>
        <row r="42">
          <cell r="C42">
            <v>160304905.04000002</v>
          </cell>
          <cell r="D42">
            <v>177471856.78</v>
          </cell>
          <cell r="E42">
            <v>172224917.56</v>
          </cell>
          <cell r="F42">
            <v>180012463.91999999</v>
          </cell>
          <cell r="G42">
            <v>175589111.99000001</v>
          </cell>
          <cell r="H42">
            <v>231816899.38</v>
          </cell>
          <cell r="I42">
            <v>185837412.72</v>
          </cell>
          <cell r="J42">
            <v>164731943.66</v>
          </cell>
          <cell r="K42">
            <v>122345872.33999999</v>
          </cell>
          <cell r="L42">
            <v>138652666.87</v>
          </cell>
          <cell r="M42">
            <v>108981333.98000002</v>
          </cell>
          <cell r="N42">
            <v>118183293.02000001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  <cell r="L45">
            <v>11666666.67</v>
          </cell>
          <cell r="M45">
            <v>11333333.34</v>
          </cell>
          <cell r="N45">
            <v>11000000.01</v>
          </cell>
        </row>
        <row r="46">
          <cell r="C46">
            <v>160304905.04000002</v>
          </cell>
          <cell r="D46">
            <v>177471856.78</v>
          </cell>
          <cell r="E46">
            <v>172224917.56</v>
          </cell>
          <cell r="F46">
            <v>180012463.91999999</v>
          </cell>
          <cell r="G46">
            <v>175589111.99000001</v>
          </cell>
          <cell r="H46">
            <v>231816899.38</v>
          </cell>
          <cell r="I46">
            <v>185837412.72</v>
          </cell>
          <cell r="J46">
            <v>164731943.66</v>
          </cell>
          <cell r="K46">
            <v>122345872.33999999</v>
          </cell>
          <cell r="L46">
            <v>150319333.53999999</v>
          </cell>
          <cell r="M46">
            <v>120314667.32000002</v>
          </cell>
          <cell r="N46">
            <v>129183293.03000002</v>
          </cell>
        </row>
        <row r="49">
          <cell r="C49">
            <v>36126924.430000007</v>
          </cell>
          <cell r="D49">
            <v>38705181.849999994</v>
          </cell>
          <cell r="E49">
            <v>40718215.780000031</v>
          </cell>
          <cell r="F49">
            <v>42858617.469999999</v>
          </cell>
          <cell r="G49">
            <v>52289117.180000007</v>
          </cell>
          <cell r="H49">
            <v>54769406.639999986</v>
          </cell>
          <cell r="I49">
            <v>56136766.700000018</v>
          </cell>
          <cell r="J49">
            <v>59374686.049999982</v>
          </cell>
          <cell r="K49">
            <v>108445890.73999999</v>
          </cell>
          <cell r="L49">
            <v>109551218.42000002</v>
          </cell>
          <cell r="M49">
            <v>107127455.05999997</v>
          </cell>
          <cell r="N49">
            <v>108262645.80999999</v>
          </cell>
        </row>
        <row r="50">
          <cell r="C50">
            <v>43943673</v>
          </cell>
          <cell r="D50">
            <v>43943673</v>
          </cell>
          <cell r="E50">
            <v>43943673</v>
          </cell>
          <cell r="F50">
            <v>43943673</v>
          </cell>
          <cell r="G50">
            <v>52206230</v>
          </cell>
          <cell r="H50">
            <v>54505359.649999999</v>
          </cell>
          <cell r="I50">
            <v>54505359.649999999</v>
          </cell>
          <cell r="J50">
            <v>54505359.649999999</v>
          </cell>
          <cell r="K50">
            <v>54505359.649999999</v>
          </cell>
          <cell r="L50">
            <v>54505359.649999999</v>
          </cell>
          <cell r="M50">
            <v>54505359.649999999</v>
          </cell>
          <cell r="N50">
            <v>54505359.649999999</v>
          </cell>
        </row>
        <row r="51">
          <cell r="C51">
            <v>-670962.21</v>
          </cell>
          <cell r="D51">
            <v>-670962.21</v>
          </cell>
          <cell r="E51">
            <v>-670962.21</v>
          </cell>
          <cell r="F51">
            <v>-670962.21</v>
          </cell>
          <cell r="G51">
            <v>-1249656.49</v>
          </cell>
          <cell r="H51">
            <v>-1249656.49</v>
          </cell>
          <cell r="I51">
            <v>-1249656.49</v>
          </cell>
          <cell r="J51">
            <v>-1249656.49</v>
          </cell>
          <cell r="K51">
            <v>43815143.509999998</v>
          </cell>
          <cell r="L51">
            <v>43565543.509999998</v>
          </cell>
          <cell r="M51">
            <v>43148543.509999998</v>
          </cell>
          <cell r="N51">
            <v>42577943.509999998</v>
          </cell>
        </row>
        <row r="52">
          <cell r="I52">
            <v>0</v>
          </cell>
          <cell r="J52">
            <v>0</v>
          </cell>
          <cell r="K52">
            <v>0</v>
          </cell>
        </row>
        <row r="53">
          <cell r="C53">
            <v>-7204284</v>
          </cell>
          <cell r="D53">
            <v>-7204284</v>
          </cell>
          <cell r="E53">
            <v>-7204284</v>
          </cell>
          <cell r="F53">
            <v>-7204284</v>
          </cell>
          <cell r="G53">
            <v>-7204284</v>
          </cell>
          <cell r="H53">
            <v>-7204284</v>
          </cell>
          <cell r="I53">
            <v>-7204284</v>
          </cell>
          <cell r="J53">
            <v>-7204284</v>
          </cell>
          <cell r="K53">
            <v>-7204284</v>
          </cell>
          <cell r="L53">
            <v>-7204284</v>
          </cell>
          <cell r="M53">
            <v>-8037816.6799999997</v>
          </cell>
          <cell r="N53">
            <v>-8037816.6799999997</v>
          </cell>
        </row>
        <row r="54">
          <cell r="C54">
            <v>58497.64</v>
          </cell>
          <cell r="D54">
            <v>2636755.06</v>
          </cell>
          <cell r="E54">
            <v>4649788.99</v>
          </cell>
          <cell r="F54">
            <v>6790190.6699999999</v>
          </cell>
          <cell r="G54">
            <v>8536827.6699999999</v>
          </cell>
          <cell r="H54">
            <v>8717987.4800000004</v>
          </cell>
          <cell r="I54">
            <v>10085347.540000001</v>
          </cell>
          <cell r="J54">
            <v>13323266.890000001</v>
          </cell>
          <cell r="K54">
            <v>17329671.579999998</v>
          </cell>
          <cell r="L54">
            <v>18684599.260000002</v>
          </cell>
          <cell r="M54">
            <v>17511368.580000028</v>
          </cell>
          <cell r="N54">
            <v>19217159.330000028</v>
          </cell>
          <cell r="O54">
            <v>9296542.6500000581</v>
          </cell>
        </row>
        <row r="56">
          <cell r="H56">
            <v>-1.862645149230957E-8</v>
          </cell>
          <cell r="I56">
            <v>-2.7939677238464355E-8</v>
          </cell>
          <cell r="J56">
            <v>-8.1956386566162109E-8</v>
          </cell>
          <cell r="K56">
            <v>-6.3329935073852539E-8</v>
          </cell>
          <cell r="L56">
            <v>0</v>
          </cell>
          <cell r="M56">
            <v>-5.2154064178466797E-8</v>
          </cell>
          <cell r="N56">
            <v>-6.7055225372314453E-8</v>
          </cell>
          <cell r="O56">
            <v>0</v>
          </cell>
        </row>
        <row r="57">
          <cell r="C57">
            <v>13531445.359999999</v>
          </cell>
          <cell r="D57">
            <v>16630059.900000002</v>
          </cell>
          <cell r="E57">
            <v>10688192.609999999</v>
          </cell>
          <cell r="F57">
            <v>12665848.67</v>
          </cell>
          <cell r="G57">
            <v>10159568.34</v>
          </cell>
          <cell r="H57">
            <v>9532048.7800000012</v>
          </cell>
          <cell r="I57">
            <v>9416302.5800000001</v>
          </cell>
          <cell r="J57">
            <v>9481215.3000000007</v>
          </cell>
          <cell r="K57">
            <v>10147549.569999998</v>
          </cell>
          <cell r="L57">
            <v>9250735.2000000011</v>
          </cell>
          <cell r="M57">
            <v>-5.2154064178466797E-8</v>
          </cell>
          <cell r="N57">
            <v>-3.7252902984619141E-8</v>
          </cell>
          <cell r="O57">
            <v>136518913.30000001</v>
          </cell>
        </row>
        <row r="58">
          <cell r="C58" t="str">
            <v>当月数据CURRENT MONTH DATA                       数据输入区域data input area                 当月数据CURRENT MONTH DATA</v>
          </cell>
        </row>
        <row r="59">
          <cell r="C59" t="str">
            <v>1月份</v>
          </cell>
          <cell r="D59" t="str">
            <v>2月份</v>
          </cell>
          <cell r="E59" t="str">
            <v>3月份</v>
          </cell>
          <cell r="F59" t="str">
            <v>4月份</v>
          </cell>
          <cell r="G59" t="str">
            <v>5月份</v>
          </cell>
          <cell r="H59" t="str">
            <v>6月份</v>
          </cell>
          <cell r="I59" t="str">
            <v>7月份</v>
          </cell>
          <cell r="J59" t="str">
            <v>8月份</v>
          </cell>
          <cell r="K59" t="str">
            <v>9月份</v>
          </cell>
          <cell r="L59" t="str">
            <v>10月份</v>
          </cell>
          <cell r="M59" t="str">
            <v>11月份</v>
          </cell>
          <cell r="N59" t="str">
            <v>12月份</v>
          </cell>
          <cell r="O59" t="str">
            <v>合计</v>
          </cell>
        </row>
        <row r="60">
          <cell r="C60">
            <v>10552280.4</v>
          </cell>
          <cell r="D60">
            <v>31831111.690000001</v>
          </cell>
          <cell r="E60">
            <v>21009751.870000001</v>
          </cell>
          <cell r="F60">
            <v>20723041.949999999</v>
          </cell>
          <cell r="G60">
            <v>14536390.67</v>
          </cell>
          <cell r="H60">
            <v>19053157.449999999</v>
          </cell>
          <cell r="I60">
            <v>17053876.75</v>
          </cell>
          <cell r="J60">
            <v>17938767.619999997</v>
          </cell>
          <cell r="K60">
            <v>21319570.609999999</v>
          </cell>
          <cell r="L60">
            <v>18278958.850000001</v>
          </cell>
          <cell r="M60">
            <v>16331406.900000002</v>
          </cell>
          <cell r="N60">
            <v>25671922.760000002</v>
          </cell>
          <cell r="O60">
            <v>234300237.52000004</v>
          </cell>
        </row>
        <row r="61">
          <cell r="C61">
            <v>3515559.31</v>
          </cell>
          <cell r="D61">
            <v>3372078.66</v>
          </cell>
          <cell r="E61">
            <v>4217159.99</v>
          </cell>
          <cell r="F61">
            <v>6400477.0800000001</v>
          </cell>
          <cell r="G61">
            <v>2577339.5299999998</v>
          </cell>
          <cell r="H61">
            <v>4215559.91</v>
          </cell>
          <cell r="I61">
            <v>4921233.5199999996</v>
          </cell>
          <cell r="J61">
            <v>6300671.1600000001</v>
          </cell>
          <cell r="K61">
            <v>6049293.6900000004</v>
          </cell>
          <cell r="L61">
            <v>6314301.6900000004</v>
          </cell>
          <cell r="M61">
            <v>5633000.2200000007</v>
          </cell>
          <cell r="N61">
            <v>8166169.6500000004</v>
          </cell>
          <cell r="O61">
            <v>61682844.409999989</v>
          </cell>
        </row>
        <row r="62">
          <cell r="C62">
            <v>-9216531.9000000004</v>
          </cell>
          <cell r="D62">
            <v>6398580.9800000004</v>
          </cell>
          <cell r="E62">
            <v>1147224.08</v>
          </cell>
          <cell r="F62">
            <v>-2779875.89</v>
          </cell>
          <cell r="G62">
            <v>-2080387.22</v>
          </cell>
          <cell r="H62">
            <v>1191422.24</v>
          </cell>
          <cell r="I62">
            <v>-1501786.99</v>
          </cell>
          <cell r="J62">
            <v>-2353567.31</v>
          </cell>
          <cell r="K62">
            <v>-741705.02</v>
          </cell>
          <cell r="L62">
            <v>-2471210.7000000002</v>
          </cell>
          <cell r="M62">
            <v>-1557061.9</v>
          </cell>
          <cell r="N62">
            <v>-5895089.8399999999</v>
          </cell>
          <cell r="O62">
            <v>-19859989.469999999</v>
          </cell>
        </row>
        <row r="63">
          <cell r="C63">
            <v>13531445.359999999</v>
          </cell>
          <cell r="D63">
            <v>17083566.010000002</v>
          </cell>
          <cell r="E63">
            <v>11184206.84</v>
          </cell>
          <cell r="F63">
            <v>12986060.609999999</v>
          </cell>
          <cell r="G63">
            <v>10170437.58</v>
          </cell>
          <cell r="H63">
            <v>9551657.1500000004</v>
          </cell>
          <cell r="I63">
            <v>9417784.1699999999</v>
          </cell>
          <cell r="J63">
            <v>9565178.0899999999</v>
          </cell>
          <cell r="K63">
            <v>10180054.699999999</v>
          </cell>
          <cell r="L63">
            <v>9347076.9000000004</v>
          </cell>
          <cell r="M63">
            <v>9020370.3000000007</v>
          </cell>
          <cell r="N63">
            <v>16289002.52</v>
          </cell>
          <cell r="O63">
            <v>138326840.23000002</v>
          </cell>
        </row>
        <row r="64">
          <cell r="C64">
            <v>128294.49</v>
          </cell>
          <cell r="D64">
            <v>130529.06</v>
          </cell>
          <cell r="E64">
            <v>117330.35</v>
          </cell>
          <cell r="F64">
            <v>128007.27</v>
          </cell>
          <cell r="G64">
            <v>152026.28</v>
          </cell>
          <cell r="H64">
            <v>154151.41</v>
          </cell>
          <cell r="I64">
            <v>173069.24</v>
          </cell>
          <cell r="J64">
            <v>219061.45</v>
          </cell>
          <cell r="K64">
            <v>245357.79</v>
          </cell>
          <cell r="L64">
            <v>314965.81</v>
          </cell>
          <cell r="M64">
            <v>319040.93</v>
          </cell>
          <cell r="N64">
            <v>572621.99</v>
          </cell>
          <cell r="O64">
            <v>2654456.0700000003</v>
          </cell>
        </row>
        <row r="65">
          <cell r="C65">
            <v>7958767.2599999998</v>
          </cell>
          <cell r="D65">
            <v>26984754.710000001</v>
          </cell>
          <cell r="E65">
            <v>16665921.26</v>
          </cell>
          <cell r="F65">
            <v>16734669.069999998</v>
          </cell>
          <cell r="G65">
            <v>10819416.17</v>
          </cell>
          <cell r="H65">
            <v>15112790.710000001</v>
          </cell>
          <cell r="I65">
            <v>13010299.939999999</v>
          </cell>
          <cell r="J65">
            <v>13731343.389999999</v>
          </cell>
          <cell r="K65">
            <v>15733001.159999998</v>
          </cell>
          <cell r="L65">
            <v>13505133.700000001</v>
          </cell>
          <cell r="M65">
            <v>13415349.550000001</v>
          </cell>
          <cell r="N65">
            <v>19132704.319999997</v>
          </cell>
          <cell r="O65">
            <v>182804151.24000001</v>
          </cell>
        </row>
        <row r="66">
          <cell r="C66">
            <v>2593513.1400000006</v>
          </cell>
          <cell r="D66">
            <v>4846356.9800000004</v>
          </cell>
          <cell r="E66">
            <v>4343830.6100000013</v>
          </cell>
          <cell r="F66">
            <v>3988372.8800000008</v>
          </cell>
          <cell r="G66">
            <v>3716974.5</v>
          </cell>
          <cell r="H66">
            <v>3940366.7399999984</v>
          </cell>
          <cell r="I66">
            <v>4043576.8100000005</v>
          </cell>
          <cell r="J66">
            <v>4207424.2299999986</v>
          </cell>
          <cell r="K66">
            <v>5586569.4500000011</v>
          </cell>
          <cell r="L66">
            <v>4773825.1500000004</v>
          </cell>
          <cell r="M66">
            <v>2916057.3500000015</v>
          </cell>
          <cell r="N66">
            <v>6539218.4400000051</v>
          </cell>
          <cell r="O66">
            <v>51496086.280000009</v>
          </cell>
        </row>
        <row r="67">
          <cell r="C67">
            <v>0.24577750416867244</v>
          </cell>
          <cell r="D67">
            <v>0.15225220618111565</v>
          </cell>
          <cell r="E67">
            <v>0.20675306576098088</v>
          </cell>
          <cell r="F67">
            <v>0.19246078300777655</v>
          </cell>
          <cell r="G67">
            <v>0.2557013349724454</v>
          </cell>
          <cell r="H67">
            <v>0.2068091207633409</v>
          </cell>
          <cell r="I67">
            <v>0.23710601813748891</v>
          </cell>
          <cell r="J67">
            <v>0.23454366092067139</v>
          </cell>
          <cell r="K67">
            <v>0.26203949189199927</v>
          </cell>
          <cell r="L67">
            <v>0.26116504715475081</v>
          </cell>
          <cell r="M67">
            <v>0.17855518314224361</v>
          </cell>
          <cell r="N67">
            <v>0.25472258159754624</v>
          </cell>
          <cell r="O67">
            <v>0.21978674381669913</v>
          </cell>
        </row>
        <row r="68">
          <cell r="C68">
            <v>1713056.69</v>
          </cell>
          <cell r="D68">
            <v>1385695.72</v>
          </cell>
          <cell r="E68">
            <v>1440511.9</v>
          </cell>
          <cell r="F68">
            <v>1178507.49</v>
          </cell>
          <cell r="G68">
            <v>1131418.02</v>
          </cell>
          <cell r="H68">
            <v>1548498.43</v>
          </cell>
          <cell r="I68">
            <v>1437884.1</v>
          </cell>
          <cell r="J68">
            <v>2038536.5</v>
          </cell>
          <cell r="K68">
            <v>2028249.4300000002</v>
          </cell>
          <cell r="L68">
            <v>1795706.08</v>
          </cell>
          <cell r="M68">
            <v>1973015.48</v>
          </cell>
          <cell r="N68">
            <v>2743828.94</v>
          </cell>
          <cell r="O68">
            <v>20414908.780000001</v>
          </cell>
        </row>
        <row r="69">
          <cell r="C69">
            <v>9671823.9499999993</v>
          </cell>
          <cell r="D69">
            <v>28370450.43</v>
          </cell>
          <cell r="E69">
            <v>18106433.16</v>
          </cell>
          <cell r="F69">
            <v>17913176.559999999</v>
          </cell>
          <cell r="G69">
            <v>11950834.189999999</v>
          </cell>
          <cell r="H69">
            <v>16661289.140000001</v>
          </cell>
          <cell r="I69">
            <v>14448184.039999999</v>
          </cell>
          <cell r="J69">
            <v>15769879.889999999</v>
          </cell>
          <cell r="K69">
            <v>17761250.59</v>
          </cell>
          <cell r="L69">
            <v>15300839.780000001</v>
          </cell>
          <cell r="M69">
            <v>15388365.030000001</v>
          </cell>
          <cell r="N69">
            <v>21876533.259999998</v>
          </cell>
          <cell r="O69">
            <v>203219060.01999998</v>
          </cell>
        </row>
        <row r="70">
          <cell r="C70">
            <v>880456.45000000112</v>
          </cell>
          <cell r="D70">
            <v>3460661.2600000016</v>
          </cell>
          <cell r="E70">
            <v>2903318.7100000009</v>
          </cell>
          <cell r="F70">
            <v>2809865.3900000006</v>
          </cell>
          <cell r="G70">
            <v>2585556.4800000004</v>
          </cell>
          <cell r="H70">
            <v>2391868.3099999987</v>
          </cell>
          <cell r="I70">
            <v>2605692.7100000009</v>
          </cell>
          <cell r="J70">
            <v>2168887.7299999986</v>
          </cell>
          <cell r="K70">
            <v>3558320.0199999996</v>
          </cell>
          <cell r="L70">
            <v>2978119.0700000003</v>
          </cell>
          <cell r="M70">
            <v>943041.87000000104</v>
          </cell>
          <cell r="N70">
            <v>3795389.5000000037</v>
          </cell>
          <cell r="O70">
            <v>31081177.500000004</v>
          </cell>
        </row>
        <row r="71">
          <cell r="C71">
            <v>8.343755251234615E-2</v>
          </cell>
          <cell r="D71">
            <v>0.10871945955589092</v>
          </cell>
          <cell r="E71">
            <v>0.13818910037417784</v>
          </cell>
          <cell r="F71">
            <v>0.13559135752268264</v>
          </cell>
          <cell r="G71">
            <v>0.17786784482450901</v>
          </cell>
          <cell r="H71">
            <v>0.12553658448878238</v>
          </cell>
          <cell r="I71">
            <v>0.15279181081216628</v>
          </cell>
          <cell r="J71">
            <v>0.12090505746793317</v>
          </cell>
          <cell r="K71">
            <v>0.16690392527563197</v>
          </cell>
          <cell r="L71">
            <v>0.16292607770710091</v>
          </cell>
          <cell r="M71">
            <v>5.7744067965142726E-2</v>
          </cell>
          <cell r="N71">
            <v>0.14784204266591536</v>
          </cell>
          <cell r="O71">
            <v>0.13265533927317036</v>
          </cell>
        </row>
        <row r="72">
          <cell r="C72">
            <v>308906.21000000002</v>
          </cell>
          <cell r="D72">
            <v>351245.17</v>
          </cell>
          <cell r="E72">
            <v>209568.92</v>
          </cell>
          <cell r="F72">
            <v>103858.38</v>
          </cell>
          <cell r="G72">
            <v>158769.17000000001</v>
          </cell>
          <cell r="H72">
            <v>327322.88</v>
          </cell>
          <cell r="I72">
            <v>368559.75</v>
          </cell>
          <cell r="J72">
            <v>640988.94999999995</v>
          </cell>
          <cell r="K72">
            <v>705202.11</v>
          </cell>
          <cell r="L72">
            <v>1219572.02</v>
          </cell>
          <cell r="M72">
            <v>519283.79</v>
          </cell>
          <cell r="N72">
            <v>1607121.38</v>
          </cell>
          <cell r="O72">
            <v>6520398.7299999995</v>
          </cell>
        </row>
        <row r="73">
          <cell r="C73">
            <v>262644.42</v>
          </cell>
          <cell r="D73">
            <v>271810.88</v>
          </cell>
          <cell r="E73">
            <v>470980.01</v>
          </cell>
          <cell r="F73">
            <v>342428.88</v>
          </cell>
          <cell r="G73">
            <v>361444.34</v>
          </cell>
          <cell r="H73">
            <v>429824.75</v>
          </cell>
          <cell r="I73">
            <v>372602.58</v>
          </cell>
          <cell r="J73">
            <v>367192.09</v>
          </cell>
          <cell r="K73">
            <v>352921.8</v>
          </cell>
          <cell r="L73">
            <v>306254.21999999997</v>
          </cell>
          <cell r="M73">
            <v>1024549.21</v>
          </cell>
          <cell r="N73">
            <v>168187.90000000002</v>
          </cell>
          <cell r="O73">
            <v>4730841.08</v>
          </cell>
        </row>
        <row r="74">
          <cell r="C74">
            <v>280618.87</v>
          </cell>
          <cell r="D74">
            <v>259537.96</v>
          </cell>
          <cell r="E74">
            <v>216359.84</v>
          </cell>
          <cell r="F74">
            <v>256583.56</v>
          </cell>
          <cell r="G74">
            <v>321436.48</v>
          </cell>
          <cell r="H74">
            <v>230708.85</v>
          </cell>
          <cell r="I74">
            <v>497200.23</v>
          </cell>
          <cell r="J74">
            <v>-2042147.83</v>
          </cell>
          <cell r="K74">
            <v>-360466.47</v>
          </cell>
          <cell r="L74">
            <v>102095.66</v>
          </cell>
          <cell r="M74">
            <v>619909</v>
          </cell>
          <cell r="N74">
            <v>435190.13</v>
          </cell>
          <cell r="O74">
            <v>817026.28</v>
          </cell>
        </row>
        <row r="75">
          <cell r="C75">
            <v>28286.950000001176</v>
          </cell>
          <cell r="D75">
            <v>2578067.2500000019</v>
          </cell>
          <cell r="E75">
            <v>2006409.9400000011</v>
          </cell>
          <cell r="F75">
            <v>2106994.5700000008</v>
          </cell>
          <cell r="G75">
            <v>1743906.4900000005</v>
          </cell>
          <cell r="H75">
            <v>1404011.8299999987</v>
          </cell>
          <cell r="I75">
            <v>1367330.1500000008</v>
          </cell>
          <cell r="J75">
            <v>3202854.5199999986</v>
          </cell>
          <cell r="K75">
            <v>2860662.58</v>
          </cell>
          <cell r="L75">
            <v>1350197.1700000004</v>
          </cell>
          <cell r="M75">
            <v>-1220700.129999999</v>
          </cell>
          <cell r="N75">
            <v>1584890.090000004</v>
          </cell>
          <cell r="O75">
            <v>19012911.410000008</v>
          </cell>
        </row>
        <row r="76">
          <cell r="C76">
            <v>41705.03</v>
          </cell>
          <cell r="D76">
            <v>189.32</v>
          </cell>
          <cell r="E76">
            <v>41965.120000000003</v>
          </cell>
          <cell r="F76">
            <v>134198.46</v>
          </cell>
          <cell r="G76">
            <v>237662.22</v>
          </cell>
          <cell r="H76">
            <v>89865.47</v>
          </cell>
          <cell r="I76">
            <v>29.91</v>
          </cell>
          <cell r="J76">
            <v>142314.29999999999</v>
          </cell>
          <cell r="K76">
            <v>55974.52</v>
          </cell>
          <cell r="L76">
            <v>33085.629999999997</v>
          </cell>
          <cell r="M76">
            <v>47017.51</v>
          </cell>
          <cell r="N76">
            <v>174279.15</v>
          </cell>
          <cell r="O76">
            <v>998286.64000000013</v>
          </cell>
        </row>
        <row r="77">
          <cell r="C77">
            <v>11493.45</v>
          </cell>
          <cell r="D77">
            <v>0</v>
          </cell>
          <cell r="E77">
            <v>35341.17</v>
          </cell>
          <cell r="F77">
            <v>99691.35</v>
          </cell>
          <cell r="G77">
            <v>234931.71</v>
          </cell>
          <cell r="H77">
            <v>80862.36</v>
          </cell>
          <cell r="I77">
            <v>0</v>
          </cell>
          <cell r="J77">
            <v>107249.47</v>
          </cell>
          <cell r="K77">
            <v>46728.47</v>
          </cell>
          <cell r="L77">
            <v>30227.09</v>
          </cell>
          <cell r="M77">
            <v>663.52</v>
          </cell>
          <cell r="N77">
            <v>133105.31</v>
          </cell>
          <cell r="O77">
            <v>780293.89999999991</v>
          </cell>
        </row>
        <row r="78">
          <cell r="C78">
            <v>58498.530000001178</v>
          </cell>
          <cell r="D78">
            <v>2578256.5700000017</v>
          </cell>
          <cell r="E78">
            <v>2013033.8900000013</v>
          </cell>
          <cell r="F78">
            <v>2141501.6800000006</v>
          </cell>
          <cell r="G78">
            <v>1746637.0000000005</v>
          </cell>
          <cell r="H78">
            <v>1413014.9399999985</v>
          </cell>
          <cell r="I78">
            <v>1367360.0600000008</v>
          </cell>
          <cell r="J78">
            <v>3237919.3499999982</v>
          </cell>
          <cell r="K78">
            <v>2869908.63</v>
          </cell>
          <cell r="L78">
            <v>1353055.7100000002</v>
          </cell>
          <cell r="M78">
            <v>-1174346.139999999</v>
          </cell>
          <cell r="N78">
            <v>1626063.9300000039</v>
          </cell>
          <cell r="O78">
            <v>19230904.150000006</v>
          </cell>
        </row>
        <row r="79">
          <cell r="F79">
            <v>1100</v>
          </cell>
          <cell r="H79">
            <v>1236659.28</v>
          </cell>
          <cell r="I79">
            <v>0</v>
          </cell>
          <cell r="J79">
            <v>0</v>
          </cell>
          <cell r="K79">
            <v>-1136496.06</v>
          </cell>
          <cell r="N79">
            <v>729.2</v>
          </cell>
          <cell r="O79">
            <v>101992.41999999997</v>
          </cell>
        </row>
        <row r="80">
          <cell r="I80">
            <v>0</v>
          </cell>
          <cell r="J80">
            <v>0</v>
          </cell>
          <cell r="K80">
            <v>0</v>
          </cell>
          <cell r="O80">
            <v>0</v>
          </cell>
        </row>
        <row r="81">
          <cell r="H81">
            <v>4804.1499999999996</v>
          </cell>
          <cell r="I81">
            <v>0</v>
          </cell>
          <cell r="J81">
            <v>0</v>
          </cell>
          <cell r="K81">
            <v>0</v>
          </cell>
          <cell r="L81">
            <v>1871.97</v>
          </cell>
          <cell r="M81">
            <v>1115.46</v>
          </cell>
          <cell r="N81">
            <v>80456.02</v>
          </cell>
          <cell r="O81">
            <v>88247.6</v>
          </cell>
        </row>
        <row r="82">
          <cell r="I82">
            <v>0</v>
          </cell>
          <cell r="J82">
            <v>0</v>
          </cell>
          <cell r="K82">
            <v>0</v>
          </cell>
          <cell r="O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O83">
            <v>0</v>
          </cell>
        </row>
        <row r="84">
          <cell r="C84">
            <v>58498.530000001178</v>
          </cell>
          <cell r="D84">
            <v>2578256.5700000017</v>
          </cell>
          <cell r="E84">
            <v>2013033.8900000013</v>
          </cell>
          <cell r="F84">
            <v>2140401.6800000006</v>
          </cell>
          <cell r="G84">
            <v>1746637.0000000005</v>
          </cell>
          <cell r="H84">
            <v>181159.80999999851</v>
          </cell>
          <cell r="I84">
            <v>1367360.0600000008</v>
          </cell>
          <cell r="J84">
            <v>3237919.3499999982</v>
          </cell>
          <cell r="K84">
            <v>4006404.69</v>
          </cell>
          <cell r="L84">
            <v>1354927.6800000002</v>
          </cell>
          <cell r="M84">
            <v>-1173230.679999999</v>
          </cell>
          <cell r="N84">
            <v>1705790.750000004</v>
          </cell>
          <cell r="O84">
            <v>19217159.330000006</v>
          </cell>
        </row>
        <row r="85">
          <cell r="I85">
            <v>0</v>
          </cell>
          <cell r="J85">
            <v>0</v>
          </cell>
          <cell r="O85">
            <v>0</v>
          </cell>
        </row>
        <row r="86">
          <cell r="C86">
            <v>58498.530000001178</v>
          </cell>
          <cell r="D86">
            <v>2578256.5700000017</v>
          </cell>
          <cell r="E86">
            <v>2013033.8900000013</v>
          </cell>
          <cell r="F86">
            <v>2140401.6800000006</v>
          </cell>
          <cell r="G86">
            <v>1746637.0000000005</v>
          </cell>
          <cell r="H86">
            <v>181159.80999999851</v>
          </cell>
          <cell r="I86">
            <v>1367360.0600000008</v>
          </cell>
          <cell r="J86">
            <v>3237919.3499999982</v>
          </cell>
          <cell r="K86">
            <v>4006404.69</v>
          </cell>
          <cell r="L86">
            <v>1354927.6800000002</v>
          </cell>
          <cell r="M86">
            <v>-1173230.679999999</v>
          </cell>
          <cell r="N86">
            <v>1705790.750000004</v>
          </cell>
          <cell r="O86">
            <v>19217159.330000006</v>
          </cell>
        </row>
        <row r="87">
          <cell r="I87">
            <v>0</v>
          </cell>
          <cell r="O87">
            <v>0</v>
          </cell>
        </row>
        <row r="88">
          <cell r="C88">
            <v>58498.530000001178</v>
          </cell>
          <cell r="D88">
            <v>2578256.5700000017</v>
          </cell>
          <cell r="E88">
            <v>2013033.8900000013</v>
          </cell>
          <cell r="F88">
            <v>2140401.6800000006</v>
          </cell>
          <cell r="G88">
            <v>1746637.0000000005</v>
          </cell>
          <cell r="H88">
            <v>181159.80999999851</v>
          </cell>
          <cell r="I88">
            <v>1367360.0600000008</v>
          </cell>
          <cell r="J88">
            <v>3237919.3499999982</v>
          </cell>
          <cell r="K88">
            <v>4006404.69</v>
          </cell>
          <cell r="L88">
            <v>1354927.6800000002</v>
          </cell>
          <cell r="M88">
            <v>-1173230.679999999</v>
          </cell>
          <cell r="N88">
            <v>1705790.750000004</v>
          </cell>
          <cell r="O88">
            <v>19217159.330000006</v>
          </cell>
        </row>
        <row r="90">
          <cell r="I90">
            <v>73615.930000000022</v>
          </cell>
        </row>
        <row r="91">
          <cell r="C91" t="str">
            <v>当月数据CURRENT MONTH DATA                       数据输入区域data input area                 当月数据CURRENT MONTH DATA</v>
          </cell>
        </row>
        <row r="92">
          <cell r="C92" t="str">
            <v>1月份</v>
          </cell>
          <cell r="D92" t="str">
            <v>2月份</v>
          </cell>
          <cell r="E92" t="str">
            <v>3月份</v>
          </cell>
          <cell r="F92" t="str">
            <v>4月份</v>
          </cell>
          <cell r="G92" t="str">
            <v>5月份</v>
          </cell>
          <cell r="H92" t="str">
            <v>6月份</v>
          </cell>
          <cell r="I92" t="str">
            <v>7月份</v>
          </cell>
          <cell r="J92" t="str">
            <v>8月份</v>
          </cell>
          <cell r="K92" t="str">
            <v>9月份</v>
          </cell>
          <cell r="L92" t="str">
            <v>10月份</v>
          </cell>
          <cell r="M92" t="str">
            <v>11月份</v>
          </cell>
          <cell r="N92" t="str">
            <v>12月份</v>
          </cell>
          <cell r="O92" t="str">
            <v>合计</v>
          </cell>
        </row>
        <row r="93">
          <cell r="C93">
            <v>138750.03</v>
          </cell>
          <cell r="D93">
            <v>132869.57999999999</v>
          </cell>
          <cell r="E93">
            <v>99219.199999999997</v>
          </cell>
          <cell r="F93">
            <v>118241.22</v>
          </cell>
          <cell r="G93">
            <v>132965.39000000001</v>
          </cell>
          <cell r="H93">
            <v>120947.83</v>
          </cell>
          <cell r="I93">
            <v>120160.51</v>
          </cell>
          <cell r="J93">
            <v>148746.70000000001</v>
          </cell>
          <cell r="K93">
            <v>149840.03</v>
          </cell>
          <cell r="L93">
            <v>191641.91</v>
          </cell>
          <cell r="M93">
            <v>239573.71</v>
          </cell>
          <cell r="N93">
            <v>368955.01</v>
          </cell>
          <cell r="O93">
            <v>1961911.1199999999</v>
          </cell>
        </row>
        <row r="94">
          <cell r="C94">
            <v>183415.44</v>
          </cell>
          <cell r="D94">
            <v>181365.35</v>
          </cell>
          <cell r="E94">
            <v>191698.6</v>
          </cell>
          <cell r="F94">
            <v>184371.34</v>
          </cell>
          <cell r="G94">
            <v>185022.96</v>
          </cell>
          <cell r="H94">
            <v>185301.24</v>
          </cell>
          <cell r="I94">
            <v>258917.17</v>
          </cell>
          <cell r="J94">
            <v>264909.57</v>
          </cell>
          <cell r="K94">
            <v>283068.44</v>
          </cell>
          <cell r="L94">
            <v>273323.13</v>
          </cell>
          <cell r="M94">
            <v>277386.31</v>
          </cell>
          <cell r="N94">
            <v>313722.7</v>
          </cell>
          <cell r="O94">
            <v>2782502.25</v>
          </cell>
        </row>
        <row r="95">
          <cell r="C95">
            <v>79502.47</v>
          </cell>
          <cell r="D95">
            <v>13505.95</v>
          </cell>
          <cell r="E95">
            <v>13210</v>
          </cell>
          <cell r="F95">
            <v>4864.1499999999996</v>
          </cell>
          <cell r="G95">
            <v>68952.070000000007</v>
          </cell>
          <cell r="H95">
            <v>286608.09999999998</v>
          </cell>
          <cell r="I95">
            <v>46024.61</v>
          </cell>
          <cell r="J95">
            <v>152859.99</v>
          </cell>
          <cell r="K95">
            <v>107866.18</v>
          </cell>
          <cell r="L95">
            <v>123852.53</v>
          </cell>
          <cell r="M95">
            <v>110959.65</v>
          </cell>
          <cell r="N95">
            <v>185782.88</v>
          </cell>
          <cell r="O95">
            <v>1193988.58</v>
          </cell>
        </row>
        <row r="96">
          <cell r="C96">
            <v>579676.87</v>
          </cell>
          <cell r="D96">
            <v>450503.23</v>
          </cell>
          <cell r="E96">
            <v>567892.4</v>
          </cell>
          <cell r="F96">
            <v>317702.7</v>
          </cell>
          <cell r="G96">
            <v>266039.81</v>
          </cell>
          <cell r="H96">
            <v>414742.23</v>
          </cell>
          <cell r="I96">
            <v>447768.34</v>
          </cell>
          <cell r="J96">
            <v>813352.93</v>
          </cell>
          <cell r="K96">
            <v>788117.41</v>
          </cell>
          <cell r="L96">
            <v>511147.9</v>
          </cell>
          <cell r="M96">
            <v>700496.55</v>
          </cell>
          <cell r="N96">
            <v>1034305.36</v>
          </cell>
          <cell r="O96">
            <v>6891745.7300000004</v>
          </cell>
        </row>
        <row r="97">
          <cell r="H97">
            <v>0</v>
          </cell>
          <cell r="I97">
            <v>0</v>
          </cell>
          <cell r="J97">
            <v>11753.65</v>
          </cell>
          <cell r="K97">
            <v>4992.78</v>
          </cell>
          <cell r="L97">
            <v>534.19000000000005</v>
          </cell>
          <cell r="M97">
            <v>3526.92</v>
          </cell>
          <cell r="N97">
            <v>3709.81</v>
          </cell>
          <cell r="O97">
            <v>24517.350000000002</v>
          </cell>
        </row>
        <row r="98">
          <cell r="C98">
            <v>28496.22</v>
          </cell>
          <cell r="D98">
            <v>103.72</v>
          </cell>
          <cell r="E98">
            <v>363.2</v>
          </cell>
          <cell r="F98">
            <v>207.48</v>
          </cell>
          <cell r="G98">
            <v>540</v>
          </cell>
          <cell r="H98">
            <v>432</v>
          </cell>
          <cell r="I98">
            <v>7593.32</v>
          </cell>
          <cell r="J98">
            <v>1520</v>
          </cell>
          <cell r="K98">
            <v>3262.7</v>
          </cell>
          <cell r="L98">
            <v>18.18</v>
          </cell>
          <cell r="O98">
            <v>42536.82</v>
          </cell>
        </row>
        <row r="99">
          <cell r="C99">
            <v>360271.98</v>
          </cell>
          <cell r="D99">
            <v>286451.12</v>
          </cell>
          <cell r="E99">
            <v>206560.3</v>
          </cell>
          <cell r="F99">
            <v>196962.47</v>
          </cell>
          <cell r="G99">
            <v>128445.59</v>
          </cell>
          <cell r="H99">
            <v>188282.46</v>
          </cell>
          <cell r="I99">
            <v>211937.31</v>
          </cell>
          <cell r="J99">
            <v>241783.01</v>
          </cell>
          <cell r="K99">
            <v>289293.67</v>
          </cell>
          <cell r="L99">
            <v>196267.27</v>
          </cell>
          <cell r="M99">
            <v>244248.44</v>
          </cell>
          <cell r="N99">
            <v>412705.73</v>
          </cell>
          <cell r="O99">
            <v>2963209.35</v>
          </cell>
        </row>
        <row r="100">
          <cell r="H100">
            <v>8099.78</v>
          </cell>
          <cell r="I100">
            <v>6164.3</v>
          </cell>
          <cell r="J100">
            <v>11469.06</v>
          </cell>
          <cell r="K100">
            <v>6612.13</v>
          </cell>
          <cell r="L100">
            <v>13395.85</v>
          </cell>
          <cell r="M100">
            <v>11002.8</v>
          </cell>
          <cell r="N100">
            <v>11324.19</v>
          </cell>
          <cell r="O100">
            <v>68068.11</v>
          </cell>
        </row>
        <row r="101">
          <cell r="C101">
            <v>34731</v>
          </cell>
          <cell r="D101">
            <v>14112.7</v>
          </cell>
          <cell r="E101">
            <v>19526.5</v>
          </cell>
          <cell r="F101">
            <v>6867.6</v>
          </cell>
          <cell r="G101">
            <v>7230.5</v>
          </cell>
          <cell r="H101">
            <v>7811</v>
          </cell>
          <cell r="I101">
            <v>400</v>
          </cell>
          <cell r="J101">
            <v>10047.4</v>
          </cell>
          <cell r="K101">
            <v>43532</v>
          </cell>
          <cell r="L101">
            <v>1300</v>
          </cell>
          <cell r="M101">
            <v>17294.5</v>
          </cell>
          <cell r="N101">
            <v>18392.3</v>
          </cell>
          <cell r="O101">
            <v>181245.5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O102">
            <v>0</v>
          </cell>
        </row>
        <row r="103"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O103">
            <v>0</v>
          </cell>
        </row>
        <row r="104">
          <cell r="C104">
            <v>302000</v>
          </cell>
          <cell r="D104">
            <v>302000</v>
          </cell>
          <cell r="E104">
            <v>302000</v>
          </cell>
          <cell r="F104">
            <v>307000</v>
          </cell>
          <cell r="G104">
            <v>302000</v>
          </cell>
          <cell r="H104">
            <v>302000</v>
          </cell>
          <cell r="I104">
            <v>302000</v>
          </cell>
          <cell r="J104">
            <v>302000</v>
          </cell>
          <cell r="K104">
            <v>302000</v>
          </cell>
          <cell r="L104">
            <v>302000</v>
          </cell>
          <cell r="M104">
            <v>302000</v>
          </cell>
          <cell r="N104">
            <v>302000</v>
          </cell>
          <cell r="O104">
            <v>3629000</v>
          </cell>
        </row>
        <row r="105">
          <cell r="I105">
            <v>0</v>
          </cell>
          <cell r="J105">
            <v>0</v>
          </cell>
          <cell r="K105">
            <v>0</v>
          </cell>
          <cell r="O105">
            <v>0</v>
          </cell>
        </row>
        <row r="106">
          <cell r="H106">
            <v>5650</v>
          </cell>
          <cell r="I106">
            <v>0</v>
          </cell>
          <cell r="J106">
            <v>8300</v>
          </cell>
          <cell r="K106">
            <v>0</v>
          </cell>
          <cell r="N106">
            <v>1660</v>
          </cell>
          <cell r="O106">
            <v>15610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O107">
            <v>0</v>
          </cell>
        </row>
        <row r="108">
          <cell r="C108">
            <v>6212.68</v>
          </cell>
          <cell r="D108">
            <v>4784.07</v>
          </cell>
          <cell r="E108">
            <v>40041.699999999997</v>
          </cell>
          <cell r="F108">
            <v>42290.53</v>
          </cell>
          <cell r="G108">
            <v>40221.699999999997</v>
          </cell>
          <cell r="H108">
            <v>28623.79</v>
          </cell>
          <cell r="I108">
            <v>36918.54</v>
          </cell>
          <cell r="J108">
            <v>71794.19</v>
          </cell>
          <cell r="K108">
            <v>49664.09</v>
          </cell>
          <cell r="L108">
            <v>182225.12</v>
          </cell>
          <cell r="M108">
            <v>66526.600000000006</v>
          </cell>
          <cell r="N108">
            <v>91270.96</v>
          </cell>
          <cell r="O108">
            <v>660573.97</v>
          </cell>
        </row>
        <row r="109">
          <cell r="I109">
            <v>0</v>
          </cell>
          <cell r="J109">
            <v>0</v>
          </cell>
          <cell r="K109">
            <v>0</v>
          </cell>
          <cell r="O109">
            <v>0</v>
          </cell>
        </row>
        <row r="110">
          <cell r="C110">
            <v>1713056.6899999997</v>
          </cell>
          <cell r="D110">
            <v>1385695.72</v>
          </cell>
          <cell r="E110">
            <v>1440511.9</v>
          </cell>
          <cell r="F110">
            <v>1178507.49</v>
          </cell>
          <cell r="G110">
            <v>1131418.0199999998</v>
          </cell>
          <cell r="H110">
            <v>1548498.43</v>
          </cell>
          <cell r="I110">
            <v>1437884.1</v>
          </cell>
          <cell r="J110">
            <v>2038536.4999999998</v>
          </cell>
          <cell r="K110">
            <v>2028249.43</v>
          </cell>
          <cell r="L110">
            <v>1795706.08</v>
          </cell>
          <cell r="M110">
            <v>1973015.4800000002</v>
          </cell>
          <cell r="N110">
            <v>2743828.94</v>
          </cell>
          <cell r="O110">
            <v>20414908.779999997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3">
          <cell r="C113" t="str">
            <v>当月数据CURRENT MONTH DATA                       数据输入区域data input area                 当月数据CURRENT MONTH DATA</v>
          </cell>
        </row>
        <row r="114">
          <cell r="C114" t="str">
            <v>1月份</v>
          </cell>
          <cell r="D114" t="str">
            <v>2月份</v>
          </cell>
          <cell r="E114" t="str">
            <v>3月份</v>
          </cell>
          <cell r="F114" t="str">
            <v>4月份</v>
          </cell>
          <cell r="G114" t="str">
            <v>5月份</v>
          </cell>
          <cell r="H114" t="str">
            <v>6月份</v>
          </cell>
          <cell r="I114" t="str">
            <v>7月份</v>
          </cell>
          <cell r="J114" t="str">
            <v>8月份</v>
          </cell>
          <cell r="K114" t="str">
            <v>9月份</v>
          </cell>
          <cell r="L114" t="str">
            <v>10月份</v>
          </cell>
          <cell r="M114" t="str">
            <v>11月份</v>
          </cell>
          <cell r="N114" t="str">
            <v>12月份</v>
          </cell>
          <cell r="O114" t="str">
            <v>合计</v>
          </cell>
        </row>
        <row r="115">
          <cell r="C115">
            <v>16053.13</v>
          </cell>
          <cell r="D115">
            <v>16075.52</v>
          </cell>
          <cell r="E115">
            <v>15518.48</v>
          </cell>
          <cell r="F115">
            <v>17013.43</v>
          </cell>
          <cell r="G115">
            <v>43321.86</v>
          </cell>
          <cell r="H115">
            <v>48298.33</v>
          </cell>
          <cell r="I115">
            <v>41962.17</v>
          </cell>
          <cell r="J115">
            <v>43760</v>
          </cell>
          <cell r="K115">
            <v>42499</v>
          </cell>
          <cell r="L115">
            <v>43144.73</v>
          </cell>
          <cell r="M115">
            <v>79115.23</v>
          </cell>
          <cell r="N115">
            <v>265200.55</v>
          </cell>
          <cell r="O115">
            <v>671962.42999999993</v>
          </cell>
        </row>
        <row r="116">
          <cell r="C116">
            <v>744.81</v>
          </cell>
          <cell r="D116">
            <v>744.81</v>
          </cell>
          <cell r="E116">
            <v>683.31</v>
          </cell>
          <cell r="F116">
            <v>683.31</v>
          </cell>
          <cell r="G116">
            <v>683.31</v>
          </cell>
          <cell r="H116">
            <v>683.34</v>
          </cell>
          <cell r="I116">
            <v>720.36</v>
          </cell>
          <cell r="J116">
            <v>832.89</v>
          </cell>
          <cell r="K116">
            <v>776.61</v>
          </cell>
          <cell r="L116">
            <v>832.89</v>
          </cell>
          <cell r="M116">
            <v>832.86</v>
          </cell>
          <cell r="N116">
            <v>832.89</v>
          </cell>
          <cell r="O116">
            <v>9051.39</v>
          </cell>
        </row>
        <row r="117">
          <cell r="C117">
            <v>711.43</v>
          </cell>
          <cell r="D117">
            <v>233.54</v>
          </cell>
          <cell r="E117">
            <v>273.32</v>
          </cell>
          <cell r="F117">
            <v>2996.71</v>
          </cell>
          <cell r="G117">
            <v>2940.37</v>
          </cell>
          <cell r="H117">
            <v>938.52</v>
          </cell>
          <cell r="I117">
            <v>718.35</v>
          </cell>
          <cell r="J117">
            <v>3503.57</v>
          </cell>
          <cell r="K117">
            <v>2050.5100000000002</v>
          </cell>
          <cell r="L117">
            <v>323.56</v>
          </cell>
          <cell r="M117">
            <v>11772.86</v>
          </cell>
          <cell r="N117">
            <v>2968</v>
          </cell>
          <cell r="O117">
            <v>29430.739999999998</v>
          </cell>
        </row>
        <row r="118">
          <cell r="H118">
            <v>0</v>
          </cell>
          <cell r="I118">
            <v>15994.16</v>
          </cell>
          <cell r="J118">
            <v>8533.49</v>
          </cell>
          <cell r="K118">
            <v>10865.99</v>
          </cell>
          <cell r="L118">
            <v>12215.26</v>
          </cell>
          <cell r="M118">
            <v>12385.05</v>
          </cell>
          <cell r="N118">
            <v>48340.28</v>
          </cell>
          <cell r="O118">
            <v>108334.23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O119">
            <v>0</v>
          </cell>
        </row>
        <row r="120">
          <cell r="C120">
            <v>3726.55</v>
          </cell>
          <cell r="D120">
            <v>7328.7</v>
          </cell>
          <cell r="E120">
            <v>51829</v>
          </cell>
          <cell r="F120">
            <v>1417.7</v>
          </cell>
          <cell r="G120">
            <v>18064.77</v>
          </cell>
          <cell r="H120">
            <v>14782</v>
          </cell>
          <cell r="I120">
            <v>5622.5</v>
          </cell>
          <cell r="J120">
            <v>32500</v>
          </cell>
          <cell r="K120">
            <v>12262.4</v>
          </cell>
          <cell r="L120">
            <v>3101</v>
          </cell>
          <cell r="M120">
            <v>44148.3</v>
          </cell>
          <cell r="N120">
            <v>21839.9</v>
          </cell>
          <cell r="O120">
            <v>216622.81999999998</v>
          </cell>
        </row>
        <row r="121">
          <cell r="C121">
            <v>2524.5</v>
          </cell>
          <cell r="D121">
            <v>18895</v>
          </cell>
          <cell r="E121">
            <v>14794.95</v>
          </cell>
          <cell r="F121">
            <v>9164</v>
          </cell>
          <cell r="G121">
            <v>10520.25</v>
          </cell>
          <cell r="H121">
            <v>6240</v>
          </cell>
          <cell r="I121">
            <v>5708</v>
          </cell>
          <cell r="J121">
            <v>4124</v>
          </cell>
          <cell r="K121">
            <v>10809</v>
          </cell>
          <cell r="L121">
            <v>4301</v>
          </cell>
          <cell r="M121">
            <v>2762</v>
          </cell>
          <cell r="N121">
            <v>2146</v>
          </cell>
          <cell r="O121">
            <v>91988.7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O122">
            <v>0</v>
          </cell>
        </row>
        <row r="123">
          <cell r="C123">
            <v>76724</v>
          </cell>
          <cell r="D123">
            <v>83128</v>
          </cell>
          <cell r="E123">
            <v>106136</v>
          </cell>
          <cell r="F123">
            <v>61165</v>
          </cell>
          <cell r="G123">
            <v>67188</v>
          </cell>
          <cell r="H123">
            <v>33215</v>
          </cell>
          <cell r="I123">
            <v>47209</v>
          </cell>
          <cell r="J123">
            <v>414078.15</v>
          </cell>
          <cell r="K123">
            <v>330361.05</v>
          </cell>
          <cell r="L123">
            <v>984891.15</v>
          </cell>
          <cell r="M123">
            <v>31730.15</v>
          </cell>
          <cell r="N123">
            <v>991334.94</v>
          </cell>
          <cell r="O123">
            <v>3227160.44</v>
          </cell>
        </row>
        <row r="124">
          <cell r="D124">
            <v>345.92</v>
          </cell>
          <cell r="E124">
            <v>691.8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O124">
            <v>1037.72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O125">
            <v>0</v>
          </cell>
        </row>
        <row r="126">
          <cell r="C126">
            <v>195000</v>
          </cell>
          <cell r="D126">
            <v>215000</v>
          </cell>
          <cell r="E126">
            <v>3148</v>
          </cell>
          <cell r="G126">
            <v>808.05</v>
          </cell>
          <cell r="H126">
            <v>176142.54</v>
          </cell>
          <cell r="I126">
            <v>231170</v>
          </cell>
          <cell r="J126">
            <v>69390</v>
          </cell>
          <cell r="K126">
            <v>200980</v>
          </cell>
          <cell r="L126">
            <v>100450</v>
          </cell>
          <cell r="M126">
            <v>142865</v>
          </cell>
          <cell r="N126">
            <v>250000</v>
          </cell>
          <cell r="O126">
            <v>1584953.5899999999</v>
          </cell>
        </row>
        <row r="127">
          <cell r="C127">
            <v>600</v>
          </cell>
          <cell r="F127">
            <v>2015</v>
          </cell>
          <cell r="G127">
            <v>310</v>
          </cell>
          <cell r="H127">
            <v>1713</v>
          </cell>
          <cell r="I127">
            <v>2371.34</v>
          </cell>
          <cell r="J127">
            <v>147.27000000000001</v>
          </cell>
          <cell r="K127">
            <v>0</v>
          </cell>
          <cell r="L127">
            <v>835</v>
          </cell>
          <cell r="M127">
            <v>3918</v>
          </cell>
          <cell r="O127">
            <v>11909.61</v>
          </cell>
        </row>
        <row r="128">
          <cell r="C128">
            <v>2643.4</v>
          </cell>
          <cell r="D128">
            <v>1675.85</v>
          </cell>
          <cell r="E128">
            <v>8267.7099999999991</v>
          </cell>
          <cell r="F128">
            <v>4622.3500000000004</v>
          </cell>
          <cell r="G128">
            <v>5650.46</v>
          </cell>
          <cell r="H128">
            <v>4372.38</v>
          </cell>
          <cell r="I128">
            <v>2031.67</v>
          </cell>
          <cell r="J128">
            <v>7681.58</v>
          </cell>
          <cell r="K128">
            <v>5031.63</v>
          </cell>
          <cell r="L128">
            <v>3241.43</v>
          </cell>
          <cell r="M128">
            <v>7184.18</v>
          </cell>
          <cell r="N128">
            <v>4324.8500000000004</v>
          </cell>
          <cell r="O128">
            <v>56727.49</v>
          </cell>
        </row>
        <row r="129">
          <cell r="C129">
            <v>5573.33</v>
          </cell>
          <cell r="D129">
            <v>5573.33</v>
          </cell>
          <cell r="E129">
            <v>5573.35</v>
          </cell>
          <cell r="F129">
            <v>3600</v>
          </cell>
          <cell r="G129">
            <v>3600</v>
          </cell>
          <cell r="H129">
            <v>3600</v>
          </cell>
          <cell r="I129">
            <v>3600</v>
          </cell>
          <cell r="J129">
            <v>3600</v>
          </cell>
          <cell r="K129">
            <v>3600</v>
          </cell>
          <cell r="M129">
            <v>17400</v>
          </cell>
          <cell r="O129">
            <v>55720.01</v>
          </cell>
        </row>
        <row r="130">
          <cell r="C130">
            <v>3256</v>
          </cell>
          <cell r="D130">
            <v>0</v>
          </cell>
          <cell r="E130">
            <v>1215</v>
          </cell>
          <cell r="G130">
            <v>2907.5</v>
          </cell>
          <cell r="H130">
            <v>0</v>
          </cell>
          <cell r="I130">
            <v>0</v>
          </cell>
          <cell r="J130">
            <v>0</v>
          </cell>
          <cell r="K130">
            <v>360</v>
          </cell>
          <cell r="O130">
            <v>7738.5</v>
          </cell>
        </row>
        <row r="131">
          <cell r="G131">
            <v>460</v>
          </cell>
          <cell r="H131">
            <v>505</v>
          </cell>
          <cell r="I131">
            <v>1315</v>
          </cell>
          <cell r="J131">
            <v>0</v>
          </cell>
          <cell r="K131">
            <v>1425.64</v>
          </cell>
          <cell r="M131">
            <v>1276</v>
          </cell>
          <cell r="O131">
            <v>4981.6400000000003</v>
          </cell>
        </row>
        <row r="132">
          <cell r="C132">
            <v>1349.06</v>
          </cell>
          <cell r="F132">
            <v>207.48</v>
          </cell>
          <cell r="H132">
            <v>0</v>
          </cell>
          <cell r="I132">
            <v>2077.1999999999998</v>
          </cell>
          <cell r="J132">
            <v>0</v>
          </cell>
          <cell r="K132">
            <v>46.16</v>
          </cell>
          <cell r="O132">
            <v>3679.8999999999996</v>
          </cell>
        </row>
        <row r="133">
          <cell r="D133">
            <v>2244.5</v>
          </cell>
          <cell r="E133">
            <v>1438</v>
          </cell>
          <cell r="F133">
            <v>973.4</v>
          </cell>
          <cell r="G133">
            <v>2314.6</v>
          </cell>
          <cell r="H133">
            <v>36832.769999999997</v>
          </cell>
          <cell r="I133">
            <v>8060</v>
          </cell>
          <cell r="J133">
            <v>52838</v>
          </cell>
          <cell r="K133">
            <v>84134.12</v>
          </cell>
          <cell r="L133">
            <v>66236</v>
          </cell>
          <cell r="M133">
            <v>163894.16</v>
          </cell>
          <cell r="N133">
            <v>20133.97</v>
          </cell>
          <cell r="O133">
            <v>439099.52</v>
          </cell>
        </row>
        <row r="134">
          <cell r="I134">
            <v>0</v>
          </cell>
          <cell r="J134">
            <v>0</v>
          </cell>
          <cell r="K134">
            <v>0</v>
          </cell>
          <cell r="O134">
            <v>0</v>
          </cell>
        </row>
        <row r="135">
          <cell r="C135">
            <v>308906.21000000002</v>
          </cell>
          <cell r="D135">
            <v>351245.17</v>
          </cell>
          <cell r="E135">
            <v>209568.91999999998</v>
          </cell>
          <cell r="F135">
            <v>103858.37999999999</v>
          </cell>
          <cell r="G135">
            <v>158769.16999999998</v>
          </cell>
          <cell r="H135">
            <v>327322.88</v>
          </cell>
          <cell r="I135">
            <v>368559.75</v>
          </cell>
          <cell r="J135">
            <v>640988.95000000007</v>
          </cell>
          <cell r="K135">
            <v>705202.1100000001</v>
          </cell>
          <cell r="L135">
            <v>1219572.02</v>
          </cell>
          <cell r="M135">
            <v>519283.78999999992</v>
          </cell>
          <cell r="N135">
            <v>1607121.3800000001</v>
          </cell>
          <cell r="O135">
            <v>6520398.7300000004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8">
          <cell r="C138" t="str">
            <v>当月数据CURRENT MONTH DATA                       数据输入区域data input area                 当月数据CURRENT MONTH DATA</v>
          </cell>
        </row>
        <row r="139">
          <cell r="C139" t="str">
            <v>1月份</v>
          </cell>
          <cell r="D139" t="str">
            <v>2月份</v>
          </cell>
          <cell r="E139" t="str">
            <v>3月份</v>
          </cell>
          <cell r="F139" t="str">
            <v>4月份</v>
          </cell>
          <cell r="G139" t="str">
            <v>5月份</v>
          </cell>
          <cell r="H139" t="str">
            <v>6月份</v>
          </cell>
          <cell r="I139" t="str">
            <v>7月份</v>
          </cell>
          <cell r="J139" t="str">
            <v>8月份</v>
          </cell>
          <cell r="K139" t="str">
            <v>9月份</v>
          </cell>
          <cell r="L139" t="str">
            <v>10月份</v>
          </cell>
          <cell r="M139" t="str">
            <v>11月份</v>
          </cell>
          <cell r="N139" t="str">
            <v>12月份</v>
          </cell>
          <cell r="O139" t="str">
            <v>合计</v>
          </cell>
        </row>
        <row r="140">
          <cell r="C140">
            <v>110230.42</v>
          </cell>
          <cell r="D140">
            <v>110936.28</v>
          </cell>
          <cell r="E140">
            <v>234644.11</v>
          </cell>
          <cell r="F140">
            <v>149588.43</v>
          </cell>
          <cell r="G140">
            <v>177122.67</v>
          </cell>
          <cell r="H140">
            <v>151863.66</v>
          </cell>
          <cell r="I140">
            <v>156084.57</v>
          </cell>
          <cell r="J140">
            <v>103779.56</v>
          </cell>
          <cell r="K140">
            <v>132161.72</v>
          </cell>
          <cell r="L140">
            <v>100041.28</v>
          </cell>
          <cell r="M140">
            <v>110890.96</v>
          </cell>
          <cell r="N140">
            <v>104513.27</v>
          </cell>
          <cell r="O140">
            <v>1641856.9300000002</v>
          </cell>
        </row>
        <row r="141">
          <cell r="C141">
            <v>37127.58</v>
          </cell>
          <cell r="D141">
            <v>35342.480000000003</v>
          </cell>
          <cell r="E141">
            <v>-67588.009999999995</v>
          </cell>
          <cell r="F141">
            <v>38256</v>
          </cell>
          <cell r="G141">
            <v>39340.550000000003</v>
          </cell>
          <cell r="H141">
            <v>45620.43</v>
          </cell>
          <cell r="I141">
            <v>62215.18</v>
          </cell>
          <cell r="J141">
            <v>62023.199999999997</v>
          </cell>
          <cell r="K141">
            <v>41653.22</v>
          </cell>
          <cell r="L141">
            <v>50396</v>
          </cell>
          <cell r="M141">
            <v>639594.37</v>
          </cell>
          <cell r="N141">
            <v>237919.68000000002</v>
          </cell>
          <cell r="O141">
            <v>1221900.68</v>
          </cell>
        </row>
        <row r="142">
          <cell r="C142">
            <v>2907.71</v>
          </cell>
          <cell r="D142">
            <v>28303.67</v>
          </cell>
          <cell r="E142">
            <v>14504.7</v>
          </cell>
          <cell r="F142">
            <v>14861.1</v>
          </cell>
          <cell r="G142">
            <v>14196.05</v>
          </cell>
          <cell r="H142">
            <v>16352.82</v>
          </cell>
          <cell r="I142">
            <v>14680.23</v>
          </cell>
          <cell r="J142">
            <v>14732.55</v>
          </cell>
          <cell r="K142">
            <v>14729.55</v>
          </cell>
          <cell r="L142">
            <v>17689.55</v>
          </cell>
          <cell r="M142">
            <v>16727.7</v>
          </cell>
          <cell r="N142">
            <v>126509.02</v>
          </cell>
          <cell r="O142">
            <v>296194.64999999997</v>
          </cell>
        </row>
        <row r="143">
          <cell r="C143">
            <v>3712.76</v>
          </cell>
          <cell r="D143">
            <v>3534.25</v>
          </cell>
          <cell r="E143">
            <v>3656.6</v>
          </cell>
          <cell r="F143">
            <v>3825.6</v>
          </cell>
          <cell r="G143">
            <v>3934.06</v>
          </cell>
          <cell r="H143">
            <v>460.28</v>
          </cell>
          <cell r="I143">
            <v>6221.52</v>
          </cell>
          <cell r="J143">
            <v>5168.6000000000004</v>
          </cell>
          <cell r="K143">
            <v>9092.11</v>
          </cell>
          <cell r="L143">
            <v>5039.6000000000004</v>
          </cell>
          <cell r="M143">
            <v>5832.6</v>
          </cell>
          <cell r="N143">
            <v>51390.81</v>
          </cell>
          <cell r="O143">
            <v>101868.79</v>
          </cell>
        </row>
        <row r="144">
          <cell r="E144">
            <v>8354.9</v>
          </cell>
          <cell r="F144">
            <v>2761</v>
          </cell>
          <cell r="H144">
            <v>5329.55</v>
          </cell>
          <cell r="I144">
            <v>0</v>
          </cell>
          <cell r="J144">
            <v>0</v>
          </cell>
          <cell r="K144">
            <v>9125.18</v>
          </cell>
          <cell r="L144">
            <v>-9.77</v>
          </cell>
          <cell r="M144">
            <v>6643.6</v>
          </cell>
          <cell r="N144">
            <v>3419.5</v>
          </cell>
          <cell r="O144">
            <v>35623.96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O145">
            <v>0</v>
          </cell>
        </row>
        <row r="146">
          <cell r="C146">
            <v>10334.450000000001</v>
          </cell>
          <cell r="D146">
            <v>2604.08</v>
          </cell>
          <cell r="E146">
            <v>72668.88</v>
          </cell>
          <cell r="F146">
            <v>-17736.88</v>
          </cell>
          <cell r="G146">
            <v>17768.82</v>
          </cell>
          <cell r="H146">
            <v>27658</v>
          </cell>
          <cell r="I146">
            <v>14185.7</v>
          </cell>
          <cell r="J146">
            <v>13696.29</v>
          </cell>
          <cell r="K146">
            <v>17100.64</v>
          </cell>
          <cell r="L146">
            <v>27298</v>
          </cell>
          <cell r="M146">
            <v>15896</v>
          </cell>
          <cell r="N146">
            <v>95058.03</v>
          </cell>
          <cell r="O146">
            <v>296532.01</v>
          </cell>
        </row>
        <row r="147">
          <cell r="C147">
            <v>1530.66</v>
          </cell>
          <cell r="F147">
            <v>311.22000000000003</v>
          </cell>
          <cell r="G147">
            <v>4219.5</v>
          </cell>
          <cell r="H147">
            <v>0</v>
          </cell>
          <cell r="I147">
            <v>3023.48</v>
          </cell>
          <cell r="J147">
            <v>0</v>
          </cell>
          <cell r="K147">
            <v>96.36</v>
          </cell>
          <cell r="L147">
            <v>2.02</v>
          </cell>
          <cell r="O147">
            <v>9183.2400000000016</v>
          </cell>
        </row>
        <row r="148">
          <cell r="C148">
            <v>6946.99</v>
          </cell>
          <cell r="D148">
            <v>6684.12</v>
          </cell>
          <cell r="E148">
            <v>6586.31</v>
          </cell>
          <cell r="F148">
            <v>7337.44</v>
          </cell>
          <cell r="G148">
            <v>8830.91</v>
          </cell>
          <cell r="H148">
            <v>8499.94</v>
          </cell>
          <cell r="I148">
            <v>8874.98</v>
          </cell>
          <cell r="J148">
            <v>9785.58</v>
          </cell>
          <cell r="K148">
            <v>10391.89</v>
          </cell>
          <cell r="L148">
            <v>11990.59</v>
          </cell>
          <cell r="M148">
            <v>14789.02</v>
          </cell>
          <cell r="N148">
            <v>12672.11</v>
          </cell>
          <cell r="O148">
            <v>113389.88</v>
          </cell>
        </row>
        <row r="149">
          <cell r="C149">
            <v>5899.92</v>
          </cell>
          <cell r="D149">
            <v>5013.99</v>
          </cell>
          <cell r="E149">
            <v>4939.7299999999996</v>
          </cell>
          <cell r="F149">
            <v>5503.08</v>
          </cell>
          <cell r="G149">
            <v>6623.18</v>
          </cell>
          <cell r="H149">
            <v>6374.95</v>
          </cell>
          <cell r="I149">
            <v>6656.23</v>
          </cell>
          <cell r="J149">
            <v>7339.18</v>
          </cell>
          <cell r="K149">
            <v>7793.91</v>
          </cell>
          <cell r="L149">
            <v>8992.94</v>
          </cell>
          <cell r="M149">
            <v>11096.71</v>
          </cell>
          <cell r="N149">
            <v>9504.08</v>
          </cell>
          <cell r="O149">
            <v>85737.900000000009</v>
          </cell>
        </row>
        <row r="150">
          <cell r="C150">
            <v>15953.9</v>
          </cell>
          <cell r="D150">
            <v>1116</v>
          </cell>
          <cell r="E150">
            <v>64801.02</v>
          </cell>
          <cell r="F150">
            <v>35507</v>
          </cell>
          <cell r="G150">
            <v>13168</v>
          </cell>
          <cell r="H150">
            <v>31276.799999999999</v>
          </cell>
          <cell r="I150">
            <v>16783.79</v>
          </cell>
          <cell r="J150">
            <v>56758.1</v>
          </cell>
          <cell r="K150">
            <v>17103.900000000001</v>
          </cell>
          <cell r="L150">
            <v>13522</v>
          </cell>
          <cell r="M150">
            <v>12687</v>
          </cell>
          <cell r="N150">
            <v>38548.300000000003</v>
          </cell>
          <cell r="O150">
            <v>317225.81</v>
          </cell>
        </row>
        <row r="151">
          <cell r="C151">
            <v>6976.5</v>
          </cell>
          <cell r="D151">
            <v>5280</v>
          </cell>
          <cell r="E151">
            <v>13370.6</v>
          </cell>
          <cell r="F151">
            <v>12454</v>
          </cell>
          <cell r="G151">
            <v>14477</v>
          </cell>
          <cell r="H151">
            <v>18683.3</v>
          </cell>
          <cell r="I151">
            <v>10310</v>
          </cell>
          <cell r="J151">
            <v>10823.9</v>
          </cell>
          <cell r="K151">
            <v>10605</v>
          </cell>
          <cell r="L151">
            <v>12872</v>
          </cell>
          <cell r="M151">
            <v>76163</v>
          </cell>
          <cell r="N151">
            <v>122876.64</v>
          </cell>
          <cell r="O151">
            <v>314891.94</v>
          </cell>
        </row>
        <row r="152">
          <cell r="C152">
            <v>5156.21</v>
          </cell>
          <cell r="D152">
            <v>3498.43</v>
          </cell>
          <cell r="E152">
            <v>6045.67</v>
          </cell>
          <cell r="F152">
            <v>8477.35</v>
          </cell>
          <cell r="G152">
            <v>3369.05</v>
          </cell>
          <cell r="H152">
            <v>6964.16</v>
          </cell>
          <cell r="I152">
            <v>2126.46</v>
          </cell>
          <cell r="J152">
            <v>6031.62</v>
          </cell>
          <cell r="K152">
            <v>6381.09</v>
          </cell>
          <cell r="L152">
            <v>7299.8</v>
          </cell>
          <cell r="M152">
            <v>5021.33</v>
          </cell>
          <cell r="N152">
            <v>6856.43</v>
          </cell>
          <cell r="O152">
            <v>67227.600000000006</v>
          </cell>
        </row>
        <row r="153">
          <cell r="C153">
            <v>12469.08</v>
          </cell>
          <cell r="D153">
            <v>19925.650000000001</v>
          </cell>
          <cell r="E153">
            <v>35012.14</v>
          </cell>
          <cell r="F153">
            <v>10005.73</v>
          </cell>
          <cell r="G153">
            <v>7101.81</v>
          </cell>
          <cell r="H153">
            <v>8835.0300000000007</v>
          </cell>
          <cell r="I153">
            <v>6005.64</v>
          </cell>
          <cell r="J153">
            <v>22524.52</v>
          </cell>
          <cell r="K153">
            <v>12207.58</v>
          </cell>
          <cell r="L153">
            <v>10018.98</v>
          </cell>
          <cell r="M153">
            <v>23855.67</v>
          </cell>
          <cell r="N153">
            <v>55165.440000000002</v>
          </cell>
          <cell r="O153">
            <v>223127.27000000002</v>
          </cell>
        </row>
        <row r="154">
          <cell r="F154">
            <v>6000</v>
          </cell>
          <cell r="H154">
            <v>200</v>
          </cell>
          <cell r="I154">
            <v>0</v>
          </cell>
          <cell r="J154">
            <v>8400</v>
          </cell>
          <cell r="K154">
            <v>0</v>
          </cell>
          <cell r="O154">
            <v>14600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N155">
            <v>20000</v>
          </cell>
          <cell r="O155">
            <v>20000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O156">
            <v>0</v>
          </cell>
        </row>
        <row r="157">
          <cell r="C157">
            <v>1768.09</v>
          </cell>
          <cell r="D157">
            <v>1768.97</v>
          </cell>
          <cell r="H157">
            <v>51954.67</v>
          </cell>
          <cell r="I157">
            <v>1768.77</v>
          </cell>
          <cell r="J157">
            <v>1768.93</v>
          </cell>
          <cell r="K157">
            <v>1768.93</v>
          </cell>
          <cell r="L157">
            <v>1768.93</v>
          </cell>
          <cell r="M157">
            <v>1768.93</v>
          </cell>
          <cell r="N157">
            <v>27302.2</v>
          </cell>
          <cell r="O157">
            <v>91638.42</v>
          </cell>
        </row>
        <row r="158">
          <cell r="C158">
            <v>528</v>
          </cell>
          <cell r="E158">
            <v>500</v>
          </cell>
          <cell r="H158">
            <v>0</v>
          </cell>
          <cell r="I158">
            <v>2290</v>
          </cell>
          <cell r="J158">
            <v>0</v>
          </cell>
          <cell r="K158">
            <v>0</v>
          </cell>
          <cell r="L158">
            <v>500</v>
          </cell>
          <cell r="N158">
            <v>611.5</v>
          </cell>
          <cell r="O158">
            <v>4429.5</v>
          </cell>
        </row>
        <row r="159">
          <cell r="C159">
            <v>17359.47</v>
          </cell>
          <cell r="D159">
            <v>7474.66</v>
          </cell>
          <cell r="E159">
            <v>13736</v>
          </cell>
          <cell r="F159">
            <v>11092.31</v>
          </cell>
          <cell r="G159">
            <v>9508.7800000000007</v>
          </cell>
          <cell r="H159">
            <v>4626</v>
          </cell>
          <cell r="I159">
            <v>15470</v>
          </cell>
          <cell r="J159">
            <v>5694.55</v>
          </cell>
          <cell r="K159">
            <v>9093.84</v>
          </cell>
          <cell r="L159">
            <v>992</v>
          </cell>
          <cell r="M159">
            <v>2589.34</v>
          </cell>
          <cell r="N159">
            <v>12306.27</v>
          </cell>
          <cell r="O159">
            <v>109943.22</v>
          </cell>
        </row>
        <row r="160">
          <cell r="D160">
            <v>6671.91</v>
          </cell>
          <cell r="E160">
            <v>13316.88</v>
          </cell>
          <cell r="F160">
            <v>7791.65</v>
          </cell>
          <cell r="G160">
            <v>7791.65</v>
          </cell>
          <cell r="H160">
            <v>7791.65</v>
          </cell>
          <cell r="I160">
            <v>7791.65</v>
          </cell>
          <cell r="J160">
            <v>7791.65</v>
          </cell>
          <cell r="K160">
            <v>7791.65</v>
          </cell>
          <cell r="L160">
            <v>7791.65</v>
          </cell>
          <cell r="M160">
            <v>7791.65</v>
          </cell>
          <cell r="N160">
            <v>7791.65</v>
          </cell>
          <cell r="O160">
            <v>90113.639999999985</v>
          </cell>
        </row>
        <row r="161">
          <cell r="C161">
            <v>5680.15</v>
          </cell>
          <cell r="D161">
            <v>6879.31</v>
          </cell>
          <cell r="E161">
            <v>15195.71</v>
          </cell>
          <cell r="F161">
            <v>5533.41</v>
          </cell>
          <cell r="G161">
            <v>4581.8</v>
          </cell>
          <cell r="H161">
            <v>6286.29</v>
          </cell>
          <cell r="I161">
            <v>4774.1000000000004</v>
          </cell>
          <cell r="J161">
            <v>3069</v>
          </cell>
          <cell r="K161">
            <v>5331</v>
          </cell>
          <cell r="L161">
            <v>1985</v>
          </cell>
          <cell r="M161">
            <v>3025</v>
          </cell>
          <cell r="N161">
            <v>5909</v>
          </cell>
          <cell r="O161">
            <v>68249.77</v>
          </cell>
        </row>
        <row r="162">
          <cell r="C162">
            <v>750</v>
          </cell>
          <cell r="G162">
            <v>760.68</v>
          </cell>
          <cell r="H162">
            <v>0</v>
          </cell>
          <cell r="I162">
            <v>0</v>
          </cell>
          <cell r="J162">
            <v>0</v>
          </cell>
          <cell r="K162">
            <v>3744.7</v>
          </cell>
          <cell r="M162">
            <v>38380.29</v>
          </cell>
          <cell r="O162">
            <v>43635.67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O163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O164">
            <v>0</v>
          </cell>
        </row>
        <row r="165">
          <cell r="D165">
            <v>1808.33</v>
          </cell>
          <cell r="E165">
            <v>3866.66</v>
          </cell>
          <cell r="F165">
            <v>1808.33</v>
          </cell>
          <cell r="G165">
            <v>1858.33</v>
          </cell>
          <cell r="H165">
            <v>2758.33</v>
          </cell>
          <cell r="I165">
            <v>2758.33</v>
          </cell>
          <cell r="J165">
            <v>2758.33</v>
          </cell>
          <cell r="K165">
            <v>2758.33</v>
          </cell>
          <cell r="L165">
            <v>2758.33</v>
          </cell>
          <cell r="M165">
            <v>2508.37</v>
          </cell>
          <cell r="N165">
            <v>1150</v>
          </cell>
          <cell r="O165">
            <v>26791.670000000002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O166">
            <v>0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O167">
            <v>0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O168">
            <v>0</v>
          </cell>
        </row>
        <row r="169">
          <cell r="D169">
            <v>7578.5</v>
          </cell>
          <cell r="E169">
            <v>7668.2</v>
          </cell>
          <cell r="F169">
            <v>5207.6000000000004</v>
          </cell>
          <cell r="G169">
            <v>6296.5</v>
          </cell>
          <cell r="H169">
            <v>3865.3</v>
          </cell>
          <cell r="I169">
            <v>9912.1</v>
          </cell>
          <cell r="J169">
            <v>4784.8999999999996</v>
          </cell>
          <cell r="K169">
            <v>4944.6000000000004</v>
          </cell>
          <cell r="L169">
            <v>5545.2</v>
          </cell>
          <cell r="M169">
            <v>5008.6000000000004</v>
          </cell>
          <cell r="N169">
            <v>4826.2</v>
          </cell>
          <cell r="O169">
            <v>65637.7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O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N171">
            <v>-611065.99</v>
          </cell>
          <cell r="O171">
            <v>-611065.99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N172">
            <v>-299631.34999999998</v>
          </cell>
          <cell r="O172">
            <v>-299631.34999999998</v>
          </cell>
        </row>
        <row r="173">
          <cell r="D173">
            <v>-0.01</v>
          </cell>
          <cell r="E173">
            <v>1085</v>
          </cell>
          <cell r="F173">
            <v>15229.6</v>
          </cell>
          <cell r="G173">
            <v>254</v>
          </cell>
          <cell r="H173">
            <v>4321.46</v>
          </cell>
          <cell r="I173">
            <v>1917</v>
          </cell>
          <cell r="J173">
            <v>1556</v>
          </cell>
          <cell r="K173">
            <v>10605</v>
          </cell>
          <cell r="L173">
            <v>1215</v>
          </cell>
          <cell r="M173">
            <v>5733.97</v>
          </cell>
          <cell r="N173">
            <v>116010.00000000003</v>
          </cell>
          <cell r="O173">
            <v>157927.02000000002</v>
          </cell>
        </row>
        <row r="174">
          <cell r="C174">
            <v>17312.53</v>
          </cell>
          <cell r="D174">
            <v>17390.259999999998</v>
          </cell>
          <cell r="E174">
            <v>18614.91</v>
          </cell>
          <cell r="F174">
            <v>18614.91</v>
          </cell>
          <cell r="G174">
            <v>20241</v>
          </cell>
          <cell r="H174">
            <v>20102.13</v>
          </cell>
          <cell r="I174">
            <v>18752.849999999999</v>
          </cell>
          <cell r="J174">
            <v>18705.63</v>
          </cell>
          <cell r="K174">
            <v>18441.599999999999</v>
          </cell>
          <cell r="L174">
            <v>18545.12</v>
          </cell>
          <cell r="M174">
            <v>18545.099999999999</v>
          </cell>
          <cell r="N174">
            <v>18545.11</v>
          </cell>
          <cell r="O174">
            <v>223811.15000000002</v>
          </cell>
        </row>
        <row r="175">
          <cell r="C175">
            <v>262644.42</v>
          </cell>
          <cell r="D175">
            <v>271810.87999999995</v>
          </cell>
          <cell r="E175">
            <v>470980.00999999995</v>
          </cell>
          <cell r="F175">
            <v>342428.87999999995</v>
          </cell>
          <cell r="G175">
            <v>361444.34</v>
          </cell>
          <cell r="H175">
            <v>429824.75</v>
          </cell>
          <cell r="I175">
            <v>372602.58</v>
          </cell>
          <cell r="J175">
            <v>367192.09000000008</v>
          </cell>
          <cell r="K175">
            <v>352921.80000000005</v>
          </cell>
          <cell r="L175">
            <v>306254.22000000003</v>
          </cell>
          <cell r="M175">
            <v>1024549.2099999998</v>
          </cell>
          <cell r="N175">
            <v>168187.90000000008</v>
          </cell>
          <cell r="O175">
            <v>4730841.08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8">
          <cell r="C178" t="str">
            <v>当月数据CURRENT MONTH DATA                       数据输入区域data input area                 当月数据CURRENT MONTH DATA</v>
          </cell>
        </row>
        <row r="179">
          <cell r="C179" t="str">
            <v>1月份</v>
          </cell>
          <cell r="D179" t="str">
            <v>2月份</v>
          </cell>
          <cell r="E179" t="str">
            <v>3月份</v>
          </cell>
          <cell r="F179" t="str">
            <v>4月份</v>
          </cell>
          <cell r="G179" t="str">
            <v>5月份</v>
          </cell>
          <cell r="H179" t="str">
            <v>6月份</v>
          </cell>
          <cell r="I179" t="str">
            <v>7月份</v>
          </cell>
          <cell r="J179" t="str">
            <v>8月份</v>
          </cell>
          <cell r="K179" t="str">
            <v>9月份</v>
          </cell>
          <cell r="L179" t="str">
            <v>10月份</v>
          </cell>
          <cell r="M179" t="str">
            <v>11月份</v>
          </cell>
          <cell r="N179" t="str">
            <v>12月份</v>
          </cell>
          <cell r="O179" t="str">
            <v>合计</v>
          </cell>
        </row>
        <row r="180">
          <cell r="C180">
            <v>4500.99</v>
          </cell>
          <cell r="D180">
            <v>346.59</v>
          </cell>
          <cell r="E180">
            <v>314.92</v>
          </cell>
          <cell r="F180">
            <v>5752.68</v>
          </cell>
          <cell r="G180">
            <v>58763.55</v>
          </cell>
          <cell r="H180">
            <v>2399.15</v>
          </cell>
          <cell r="I180">
            <v>13702.48</v>
          </cell>
          <cell r="J180">
            <v>-20096.71</v>
          </cell>
          <cell r="K180">
            <v>-305144.33</v>
          </cell>
          <cell r="L180">
            <v>-217526.51</v>
          </cell>
          <cell r="M180">
            <v>-369138.14</v>
          </cell>
          <cell r="N180">
            <v>-509131.91</v>
          </cell>
          <cell r="O180">
            <v>-1335257.24</v>
          </cell>
        </row>
        <row r="181">
          <cell r="E181">
            <v>-43313.18</v>
          </cell>
          <cell r="H181">
            <v>-22600.31</v>
          </cell>
          <cell r="I181">
            <v>0</v>
          </cell>
          <cell r="J181">
            <v>0</v>
          </cell>
          <cell r="K181">
            <v>-57279.51</v>
          </cell>
          <cell r="M181">
            <v>-4935</v>
          </cell>
          <cell r="N181">
            <v>-19621.71</v>
          </cell>
          <cell r="O181">
            <v>-147749.71</v>
          </cell>
        </row>
        <row r="182">
          <cell r="C182">
            <v>274690</v>
          </cell>
          <cell r="D182">
            <v>258230</v>
          </cell>
          <cell r="E182">
            <v>258230</v>
          </cell>
          <cell r="F182">
            <v>249900</v>
          </cell>
          <cell r="G182">
            <v>249900</v>
          </cell>
          <cell r="H182">
            <v>249900</v>
          </cell>
          <cell r="I182">
            <v>482333.5</v>
          </cell>
          <cell r="J182">
            <v>-2023183.5</v>
          </cell>
          <cell r="K182">
            <v>0</v>
          </cell>
          <cell r="L182">
            <v>269622.5</v>
          </cell>
          <cell r="M182">
            <v>942069.17999999993</v>
          </cell>
          <cell r="N182">
            <v>893596.3</v>
          </cell>
          <cell r="O182">
            <v>2105287.98</v>
          </cell>
        </row>
        <row r="183">
          <cell r="C183">
            <v>1427.88</v>
          </cell>
          <cell r="D183">
            <v>961.37</v>
          </cell>
          <cell r="E183">
            <v>1128.0999999999999</v>
          </cell>
          <cell r="F183">
            <v>930.88</v>
          </cell>
          <cell r="G183">
            <v>12772.93</v>
          </cell>
          <cell r="H183">
            <v>1010.01</v>
          </cell>
          <cell r="I183">
            <v>1164.25</v>
          </cell>
          <cell r="J183">
            <v>1132.3800000000001</v>
          </cell>
          <cell r="K183">
            <v>1957.37</v>
          </cell>
          <cell r="M183">
            <v>1913.29</v>
          </cell>
          <cell r="N183">
            <v>20347.78</v>
          </cell>
          <cell r="O183">
            <v>44746.239999999998</v>
          </cell>
        </row>
        <row r="184">
          <cell r="I184">
            <v>0</v>
          </cell>
          <cell r="J184">
            <v>0</v>
          </cell>
          <cell r="K184">
            <v>0</v>
          </cell>
          <cell r="L184">
            <v>49999.67</v>
          </cell>
          <cell r="M184">
            <v>49999.67</v>
          </cell>
          <cell r="N184">
            <v>49999.67</v>
          </cell>
          <cell r="O184">
            <v>149999.01</v>
          </cell>
        </row>
        <row r="185">
          <cell r="I185">
            <v>0</v>
          </cell>
          <cell r="J185">
            <v>0</v>
          </cell>
          <cell r="K185">
            <v>0</v>
          </cell>
          <cell r="O185">
            <v>0</v>
          </cell>
        </row>
        <row r="186">
          <cell r="C186">
            <v>280618.87</v>
          </cell>
          <cell r="D186">
            <v>259537.96</v>
          </cell>
          <cell r="E186">
            <v>216359.84</v>
          </cell>
          <cell r="F186">
            <v>256583.56</v>
          </cell>
          <cell r="G186">
            <v>321436.48</v>
          </cell>
          <cell r="H186">
            <v>230708.85</v>
          </cell>
          <cell r="I186">
            <v>497200.23</v>
          </cell>
          <cell r="J186">
            <v>-2042147.83</v>
          </cell>
          <cell r="K186">
            <v>-360466.47000000003</v>
          </cell>
          <cell r="L186">
            <v>102095.65999999999</v>
          </cell>
          <cell r="M186">
            <v>619909</v>
          </cell>
          <cell r="N186">
            <v>435190.13000000006</v>
          </cell>
          <cell r="O186">
            <v>817026.28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(Inpac Int.)"/>
      <sheetName val="PL(Inpac Int.)"/>
      <sheetName val="PL2(Inpac Int.)"/>
      <sheetName val="remark"/>
      <sheetName val="P&amp;L"/>
      <sheetName val="BS(Inpac Int.)"/>
      <sheetName val="Cash flow(Inpac Int.)"/>
      <sheetName val="08income statement(Inpac Int.)"/>
      <sheetName val="08balance sheet(Inpac Int.)"/>
      <sheetName val="07income statement(Inpac Int.)"/>
      <sheetName val="07balance sheet(Inpac Int.)"/>
      <sheetName val="due from(to)Inpac group"/>
      <sheetName val="cover(IPO)"/>
      <sheetName val="PL(IPO)"/>
      <sheetName val="06income statement (IPO)"/>
      <sheetName val="06balance sheet (IPO)"/>
      <sheetName val="08income statement (IPO)"/>
      <sheetName val="08balance sheet (IPO)"/>
      <sheetName val="COVER(Big group）"/>
      <sheetName val="P&amp;L2"/>
      <sheetName val="08balance sheet (Big group)"/>
      <sheetName val="P&amp;L2 (2)"/>
      <sheetName val="08income statement (Big group)"/>
      <sheetName val="budget"/>
      <sheetName val="汇总"/>
      <sheetName val="戴尔特08"/>
      <sheetName val="达旺斯08"/>
      <sheetName val="聚隆唐08"/>
      <sheetName val="易创08"/>
      <sheetName val="尤尼泰珂08"/>
      <sheetName val="印度正元08"/>
      <sheetName val="正元08"/>
      <sheetName val="河北山联08"/>
      <sheetName val="汇总 07"/>
      <sheetName val="戴尔特07"/>
      <sheetName val="达旺斯07"/>
      <sheetName val="聚隆唐07"/>
      <sheetName val="易创07"/>
      <sheetName val="尤尼泰珂07"/>
      <sheetName val="印度正元07"/>
      <sheetName val="戴尔特06"/>
      <sheetName val="达旺斯06"/>
      <sheetName val="聚隆唐06"/>
      <sheetName val="易创06"/>
      <sheetName val="尤尼泰珂06"/>
      <sheetName val="印度正元06"/>
      <sheetName val="07income statement (IPO)"/>
      <sheetName val="07balance sheet (IPO)"/>
      <sheetName val="07balance sheet (Big group)"/>
      <sheetName val="07income statement (Big group)"/>
      <sheetName val="汇总 06"/>
      <sheetName val="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Q5" t="str">
            <v>2月份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"/>
  <sheetViews>
    <sheetView showGridLines="0" workbookViewId="0">
      <selection activeCell="C6" sqref="C6"/>
    </sheetView>
  </sheetViews>
  <sheetFormatPr defaultRowHeight="12.75"/>
  <cols>
    <col min="1" max="1" width="2.125" style="14" customWidth="1"/>
    <col min="2" max="2" width="16.75" style="14" customWidth="1"/>
    <col min="3" max="3" width="12" style="14" customWidth="1"/>
    <col min="4" max="4" width="10.625" style="16" bestFit="1" customWidth="1"/>
    <col min="5" max="5" width="10.125" style="18" customWidth="1"/>
    <col min="6" max="6" width="8.25" style="16" bestFit="1" customWidth="1"/>
    <col min="7" max="7" width="9.25" style="14" bestFit="1" customWidth="1"/>
    <col min="8" max="8" width="10.25" style="14" customWidth="1"/>
    <col min="9" max="9" width="8.75" style="14" bestFit="1" customWidth="1"/>
    <col min="10" max="10" width="8.625" style="14" bestFit="1" customWidth="1"/>
    <col min="11" max="12" width="8.375" style="14" bestFit="1" customWidth="1"/>
    <col min="13" max="13" width="7.875" style="14" bestFit="1" customWidth="1"/>
    <col min="14" max="14" width="8" style="14" bestFit="1" customWidth="1"/>
    <col min="15" max="15" width="9.75" style="14" bestFit="1" customWidth="1"/>
    <col min="16" max="16" width="8.875" style="14" bestFit="1" customWidth="1"/>
    <col min="17" max="17" width="12" style="14" bestFit="1" customWidth="1"/>
    <col min="18" max="18" width="8.625" style="14" bestFit="1" customWidth="1"/>
    <col min="19" max="19" width="8.375" style="14" bestFit="1" customWidth="1"/>
    <col min="20" max="20" width="9" style="14" bestFit="1" customWidth="1"/>
    <col min="21" max="21" width="8.875" style="14" bestFit="1" customWidth="1"/>
    <col min="22" max="22" width="7.875" style="14" bestFit="1" customWidth="1"/>
    <col min="23" max="256" width="9.125" style="14"/>
    <col min="257" max="257" width="2.125" style="14" customWidth="1"/>
    <col min="258" max="258" width="16.75" style="14" customWidth="1"/>
    <col min="259" max="259" width="12" style="14" customWidth="1"/>
    <col min="260" max="260" width="10.625" style="14" bestFit="1" customWidth="1"/>
    <col min="261" max="261" width="10.125" style="14" customWidth="1"/>
    <col min="262" max="262" width="8.25" style="14" bestFit="1" customWidth="1"/>
    <col min="263" max="263" width="9.25" style="14" bestFit="1" customWidth="1"/>
    <col min="264" max="264" width="10.25" style="14" customWidth="1"/>
    <col min="265" max="265" width="8.75" style="14" bestFit="1" customWidth="1"/>
    <col min="266" max="266" width="8.625" style="14" bestFit="1" customWidth="1"/>
    <col min="267" max="268" width="8.375" style="14" bestFit="1" customWidth="1"/>
    <col min="269" max="269" width="7.875" style="14" bestFit="1" customWidth="1"/>
    <col min="270" max="270" width="8" style="14" bestFit="1" customWidth="1"/>
    <col min="271" max="271" width="9.75" style="14" bestFit="1" customWidth="1"/>
    <col min="272" max="272" width="8.875" style="14" bestFit="1" customWidth="1"/>
    <col min="273" max="273" width="12" style="14" bestFit="1" customWidth="1"/>
    <col min="274" max="274" width="8.625" style="14" bestFit="1" customWidth="1"/>
    <col min="275" max="275" width="8.375" style="14" bestFit="1" customWidth="1"/>
    <col min="276" max="276" width="9" style="14" bestFit="1" customWidth="1"/>
    <col min="277" max="277" width="8.875" style="14" bestFit="1" customWidth="1"/>
    <col min="278" max="278" width="7.875" style="14" bestFit="1" customWidth="1"/>
    <col min="279" max="512" width="9.125" style="14"/>
    <col min="513" max="513" width="2.125" style="14" customWidth="1"/>
    <col min="514" max="514" width="16.75" style="14" customWidth="1"/>
    <col min="515" max="515" width="12" style="14" customWidth="1"/>
    <col min="516" max="516" width="10.625" style="14" bestFit="1" customWidth="1"/>
    <col min="517" max="517" width="10.125" style="14" customWidth="1"/>
    <col min="518" max="518" width="8.25" style="14" bestFit="1" customWidth="1"/>
    <col min="519" max="519" width="9.25" style="14" bestFit="1" customWidth="1"/>
    <col min="520" max="520" width="10.25" style="14" customWidth="1"/>
    <col min="521" max="521" width="8.75" style="14" bestFit="1" customWidth="1"/>
    <col min="522" max="522" width="8.625" style="14" bestFit="1" customWidth="1"/>
    <col min="523" max="524" width="8.375" style="14" bestFit="1" customWidth="1"/>
    <col min="525" max="525" width="7.875" style="14" bestFit="1" customWidth="1"/>
    <col min="526" max="526" width="8" style="14" bestFit="1" customWidth="1"/>
    <col min="527" max="527" width="9.75" style="14" bestFit="1" customWidth="1"/>
    <col min="528" max="528" width="8.875" style="14" bestFit="1" customWidth="1"/>
    <col min="529" max="529" width="12" style="14" bestFit="1" customWidth="1"/>
    <col min="530" max="530" width="8.625" style="14" bestFit="1" customWidth="1"/>
    <col min="531" max="531" width="8.375" style="14" bestFit="1" customWidth="1"/>
    <col min="532" max="532" width="9" style="14" bestFit="1" customWidth="1"/>
    <col min="533" max="533" width="8.875" style="14" bestFit="1" customWidth="1"/>
    <col min="534" max="534" width="7.875" style="14" bestFit="1" customWidth="1"/>
    <col min="535" max="768" width="9.125" style="14"/>
    <col min="769" max="769" width="2.125" style="14" customWidth="1"/>
    <col min="770" max="770" width="16.75" style="14" customWidth="1"/>
    <col min="771" max="771" width="12" style="14" customWidth="1"/>
    <col min="772" max="772" width="10.625" style="14" bestFit="1" customWidth="1"/>
    <col min="773" max="773" width="10.125" style="14" customWidth="1"/>
    <col min="774" max="774" width="8.25" style="14" bestFit="1" customWidth="1"/>
    <col min="775" max="775" width="9.25" style="14" bestFit="1" customWidth="1"/>
    <col min="776" max="776" width="10.25" style="14" customWidth="1"/>
    <col min="777" max="777" width="8.75" style="14" bestFit="1" customWidth="1"/>
    <col min="778" max="778" width="8.625" style="14" bestFit="1" customWidth="1"/>
    <col min="779" max="780" width="8.375" style="14" bestFit="1" customWidth="1"/>
    <col min="781" max="781" width="7.875" style="14" bestFit="1" customWidth="1"/>
    <col min="782" max="782" width="8" style="14" bestFit="1" customWidth="1"/>
    <col min="783" max="783" width="9.75" style="14" bestFit="1" customWidth="1"/>
    <col min="784" max="784" width="8.875" style="14" bestFit="1" customWidth="1"/>
    <col min="785" max="785" width="12" style="14" bestFit="1" customWidth="1"/>
    <col min="786" max="786" width="8.625" style="14" bestFit="1" customWidth="1"/>
    <col min="787" max="787" width="8.375" style="14" bestFit="1" customWidth="1"/>
    <col min="788" max="788" width="9" style="14" bestFit="1" customWidth="1"/>
    <col min="789" max="789" width="8.875" style="14" bestFit="1" customWidth="1"/>
    <col min="790" max="790" width="7.875" style="14" bestFit="1" customWidth="1"/>
    <col min="791" max="1024" width="9.125" style="14"/>
    <col min="1025" max="1025" width="2.125" style="14" customWidth="1"/>
    <col min="1026" max="1026" width="16.75" style="14" customWidth="1"/>
    <col min="1027" max="1027" width="12" style="14" customWidth="1"/>
    <col min="1028" max="1028" width="10.625" style="14" bestFit="1" customWidth="1"/>
    <col min="1029" max="1029" width="10.125" style="14" customWidth="1"/>
    <col min="1030" max="1030" width="8.25" style="14" bestFit="1" customWidth="1"/>
    <col min="1031" max="1031" width="9.25" style="14" bestFit="1" customWidth="1"/>
    <col min="1032" max="1032" width="10.25" style="14" customWidth="1"/>
    <col min="1033" max="1033" width="8.75" style="14" bestFit="1" customWidth="1"/>
    <col min="1034" max="1034" width="8.625" style="14" bestFit="1" customWidth="1"/>
    <col min="1035" max="1036" width="8.375" style="14" bestFit="1" customWidth="1"/>
    <col min="1037" max="1037" width="7.875" style="14" bestFit="1" customWidth="1"/>
    <col min="1038" max="1038" width="8" style="14" bestFit="1" customWidth="1"/>
    <col min="1039" max="1039" width="9.75" style="14" bestFit="1" customWidth="1"/>
    <col min="1040" max="1040" width="8.875" style="14" bestFit="1" customWidth="1"/>
    <col min="1041" max="1041" width="12" style="14" bestFit="1" customWidth="1"/>
    <col min="1042" max="1042" width="8.625" style="14" bestFit="1" customWidth="1"/>
    <col min="1043" max="1043" width="8.375" style="14" bestFit="1" customWidth="1"/>
    <col min="1044" max="1044" width="9" style="14" bestFit="1" customWidth="1"/>
    <col min="1045" max="1045" width="8.875" style="14" bestFit="1" customWidth="1"/>
    <col min="1046" max="1046" width="7.875" style="14" bestFit="1" customWidth="1"/>
    <col min="1047" max="1280" width="9.125" style="14"/>
    <col min="1281" max="1281" width="2.125" style="14" customWidth="1"/>
    <col min="1282" max="1282" width="16.75" style="14" customWidth="1"/>
    <col min="1283" max="1283" width="12" style="14" customWidth="1"/>
    <col min="1284" max="1284" width="10.625" style="14" bestFit="1" customWidth="1"/>
    <col min="1285" max="1285" width="10.125" style="14" customWidth="1"/>
    <col min="1286" max="1286" width="8.25" style="14" bestFit="1" customWidth="1"/>
    <col min="1287" max="1287" width="9.25" style="14" bestFit="1" customWidth="1"/>
    <col min="1288" max="1288" width="10.25" style="14" customWidth="1"/>
    <col min="1289" max="1289" width="8.75" style="14" bestFit="1" customWidth="1"/>
    <col min="1290" max="1290" width="8.625" style="14" bestFit="1" customWidth="1"/>
    <col min="1291" max="1292" width="8.375" style="14" bestFit="1" customWidth="1"/>
    <col min="1293" max="1293" width="7.875" style="14" bestFit="1" customWidth="1"/>
    <col min="1294" max="1294" width="8" style="14" bestFit="1" customWidth="1"/>
    <col min="1295" max="1295" width="9.75" style="14" bestFit="1" customWidth="1"/>
    <col min="1296" max="1296" width="8.875" style="14" bestFit="1" customWidth="1"/>
    <col min="1297" max="1297" width="12" style="14" bestFit="1" customWidth="1"/>
    <col min="1298" max="1298" width="8.625" style="14" bestFit="1" customWidth="1"/>
    <col min="1299" max="1299" width="8.375" style="14" bestFit="1" customWidth="1"/>
    <col min="1300" max="1300" width="9" style="14" bestFit="1" customWidth="1"/>
    <col min="1301" max="1301" width="8.875" style="14" bestFit="1" customWidth="1"/>
    <col min="1302" max="1302" width="7.875" style="14" bestFit="1" customWidth="1"/>
    <col min="1303" max="1536" width="9.125" style="14"/>
    <col min="1537" max="1537" width="2.125" style="14" customWidth="1"/>
    <col min="1538" max="1538" width="16.75" style="14" customWidth="1"/>
    <col min="1539" max="1539" width="12" style="14" customWidth="1"/>
    <col min="1540" max="1540" width="10.625" style="14" bestFit="1" customWidth="1"/>
    <col min="1541" max="1541" width="10.125" style="14" customWidth="1"/>
    <col min="1542" max="1542" width="8.25" style="14" bestFit="1" customWidth="1"/>
    <col min="1543" max="1543" width="9.25" style="14" bestFit="1" customWidth="1"/>
    <col min="1544" max="1544" width="10.25" style="14" customWidth="1"/>
    <col min="1545" max="1545" width="8.75" style="14" bestFit="1" customWidth="1"/>
    <col min="1546" max="1546" width="8.625" style="14" bestFit="1" customWidth="1"/>
    <col min="1547" max="1548" width="8.375" style="14" bestFit="1" customWidth="1"/>
    <col min="1549" max="1549" width="7.875" style="14" bestFit="1" customWidth="1"/>
    <col min="1550" max="1550" width="8" style="14" bestFit="1" customWidth="1"/>
    <col min="1551" max="1551" width="9.75" style="14" bestFit="1" customWidth="1"/>
    <col min="1552" max="1552" width="8.875" style="14" bestFit="1" customWidth="1"/>
    <col min="1553" max="1553" width="12" style="14" bestFit="1" customWidth="1"/>
    <col min="1554" max="1554" width="8.625" style="14" bestFit="1" customWidth="1"/>
    <col min="1555" max="1555" width="8.375" style="14" bestFit="1" customWidth="1"/>
    <col min="1556" max="1556" width="9" style="14" bestFit="1" customWidth="1"/>
    <col min="1557" max="1557" width="8.875" style="14" bestFit="1" customWidth="1"/>
    <col min="1558" max="1558" width="7.875" style="14" bestFit="1" customWidth="1"/>
    <col min="1559" max="1792" width="9.125" style="14"/>
    <col min="1793" max="1793" width="2.125" style="14" customWidth="1"/>
    <col min="1794" max="1794" width="16.75" style="14" customWidth="1"/>
    <col min="1795" max="1795" width="12" style="14" customWidth="1"/>
    <col min="1796" max="1796" width="10.625" style="14" bestFit="1" customWidth="1"/>
    <col min="1797" max="1797" width="10.125" style="14" customWidth="1"/>
    <col min="1798" max="1798" width="8.25" style="14" bestFit="1" customWidth="1"/>
    <col min="1799" max="1799" width="9.25" style="14" bestFit="1" customWidth="1"/>
    <col min="1800" max="1800" width="10.25" style="14" customWidth="1"/>
    <col min="1801" max="1801" width="8.75" style="14" bestFit="1" customWidth="1"/>
    <col min="1802" max="1802" width="8.625" style="14" bestFit="1" customWidth="1"/>
    <col min="1803" max="1804" width="8.375" style="14" bestFit="1" customWidth="1"/>
    <col min="1805" max="1805" width="7.875" style="14" bestFit="1" customWidth="1"/>
    <col min="1806" max="1806" width="8" style="14" bestFit="1" customWidth="1"/>
    <col min="1807" max="1807" width="9.75" style="14" bestFit="1" customWidth="1"/>
    <col min="1808" max="1808" width="8.875" style="14" bestFit="1" customWidth="1"/>
    <col min="1809" max="1809" width="12" style="14" bestFit="1" customWidth="1"/>
    <col min="1810" max="1810" width="8.625" style="14" bestFit="1" customWidth="1"/>
    <col min="1811" max="1811" width="8.375" style="14" bestFit="1" customWidth="1"/>
    <col min="1812" max="1812" width="9" style="14" bestFit="1" customWidth="1"/>
    <col min="1813" max="1813" width="8.875" style="14" bestFit="1" customWidth="1"/>
    <col min="1814" max="1814" width="7.875" style="14" bestFit="1" customWidth="1"/>
    <col min="1815" max="2048" width="9.125" style="14"/>
    <col min="2049" max="2049" width="2.125" style="14" customWidth="1"/>
    <col min="2050" max="2050" width="16.75" style="14" customWidth="1"/>
    <col min="2051" max="2051" width="12" style="14" customWidth="1"/>
    <col min="2052" max="2052" width="10.625" style="14" bestFit="1" customWidth="1"/>
    <col min="2053" max="2053" width="10.125" style="14" customWidth="1"/>
    <col min="2054" max="2054" width="8.25" style="14" bestFit="1" customWidth="1"/>
    <col min="2055" max="2055" width="9.25" style="14" bestFit="1" customWidth="1"/>
    <col min="2056" max="2056" width="10.25" style="14" customWidth="1"/>
    <col min="2057" max="2057" width="8.75" style="14" bestFit="1" customWidth="1"/>
    <col min="2058" max="2058" width="8.625" style="14" bestFit="1" customWidth="1"/>
    <col min="2059" max="2060" width="8.375" style="14" bestFit="1" customWidth="1"/>
    <col min="2061" max="2061" width="7.875" style="14" bestFit="1" customWidth="1"/>
    <col min="2062" max="2062" width="8" style="14" bestFit="1" customWidth="1"/>
    <col min="2063" max="2063" width="9.75" style="14" bestFit="1" customWidth="1"/>
    <col min="2064" max="2064" width="8.875" style="14" bestFit="1" customWidth="1"/>
    <col min="2065" max="2065" width="12" style="14" bestFit="1" customWidth="1"/>
    <col min="2066" max="2066" width="8.625" style="14" bestFit="1" customWidth="1"/>
    <col min="2067" max="2067" width="8.375" style="14" bestFit="1" customWidth="1"/>
    <col min="2068" max="2068" width="9" style="14" bestFit="1" customWidth="1"/>
    <col min="2069" max="2069" width="8.875" style="14" bestFit="1" customWidth="1"/>
    <col min="2070" max="2070" width="7.875" style="14" bestFit="1" customWidth="1"/>
    <col min="2071" max="2304" width="9.125" style="14"/>
    <col min="2305" max="2305" width="2.125" style="14" customWidth="1"/>
    <col min="2306" max="2306" width="16.75" style="14" customWidth="1"/>
    <col min="2307" max="2307" width="12" style="14" customWidth="1"/>
    <col min="2308" max="2308" width="10.625" style="14" bestFit="1" customWidth="1"/>
    <col min="2309" max="2309" width="10.125" style="14" customWidth="1"/>
    <col min="2310" max="2310" width="8.25" style="14" bestFit="1" customWidth="1"/>
    <col min="2311" max="2311" width="9.25" style="14" bestFit="1" customWidth="1"/>
    <col min="2312" max="2312" width="10.25" style="14" customWidth="1"/>
    <col min="2313" max="2313" width="8.75" style="14" bestFit="1" customWidth="1"/>
    <col min="2314" max="2314" width="8.625" style="14" bestFit="1" customWidth="1"/>
    <col min="2315" max="2316" width="8.375" style="14" bestFit="1" customWidth="1"/>
    <col min="2317" max="2317" width="7.875" style="14" bestFit="1" customWidth="1"/>
    <col min="2318" max="2318" width="8" style="14" bestFit="1" customWidth="1"/>
    <col min="2319" max="2319" width="9.75" style="14" bestFit="1" customWidth="1"/>
    <col min="2320" max="2320" width="8.875" style="14" bestFit="1" customWidth="1"/>
    <col min="2321" max="2321" width="12" style="14" bestFit="1" customWidth="1"/>
    <col min="2322" max="2322" width="8.625" style="14" bestFit="1" customWidth="1"/>
    <col min="2323" max="2323" width="8.375" style="14" bestFit="1" customWidth="1"/>
    <col min="2324" max="2324" width="9" style="14" bestFit="1" customWidth="1"/>
    <col min="2325" max="2325" width="8.875" style="14" bestFit="1" customWidth="1"/>
    <col min="2326" max="2326" width="7.875" style="14" bestFit="1" customWidth="1"/>
    <col min="2327" max="2560" width="9.125" style="14"/>
    <col min="2561" max="2561" width="2.125" style="14" customWidth="1"/>
    <col min="2562" max="2562" width="16.75" style="14" customWidth="1"/>
    <col min="2563" max="2563" width="12" style="14" customWidth="1"/>
    <col min="2564" max="2564" width="10.625" style="14" bestFit="1" customWidth="1"/>
    <col min="2565" max="2565" width="10.125" style="14" customWidth="1"/>
    <col min="2566" max="2566" width="8.25" style="14" bestFit="1" customWidth="1"/>
    <col min="2567" max="2567" width="9.25" style="14" bestFit="1" customWidth="1"/>
    <col min="2568" max="2568" width="10.25" style="14" customWidth="1"/>
    <col min="2569" max="2569" width="8.75" style="14" bestFit="1" customWidth="1"/>
    <col min="2570" max="2570" width="8.625" style="14" bestFit="1" customWidth="1"/>
    <col min="2571" max="2572" width="8.375" style="14" bestFit="1" customWidth="1"/>
    <col min="2573" max="2573" width="7.875" style="14" bestFit="1" customWidth="1"/>
    <col min="2574" max="2574" width="8" style="14" bestFit="1" customWidth="1"/>
    <col min="2575" max="2575" width="9.75" style="14" bestFit="1" customWidth="1"/>
    <col min="2576" max="2576" width="8.875" style="14" bestFit="1" customWidth="1"/>
    <col min="2577" max="2577" width="12" style="14" bestFit="1" customWidth="1"/>
    <col min="2578" max="2578" width="8.625" style="14" bestFit="1" customWidth="1"/>
    <col min="2579" max="2579" width="8.375" style="14" bestFit="1" customWidth="1"/>
    <col min="2580" max="2580" width="9" style="14" bestFit="1" customWidth="1"/>
    <col min="2581" max="2581" width="8.875" style="14" bestFit="1" customWidth="1"/>
    <col min="2582" max="2582" width="7.875" style="14" bestFit="1" customWidth="1"/>
    <col min="2583" max="2816" width="9.125" style="14"/>
    <col min="2817" max="2817" width="2.125" style="14" customWidth="1"/>
    <col min="2818" max="2818" width="16.75" style="14" customWidth="1"/>
    <col min="2819" max="2819" width="12" style="14" customWidth="1"/>
    <col min="2820" max="2820" width="10.625" style="14" bestFit="1" customWidth="1"/>
    <col min="2821" max="2821" width="10.125" style="14" customWidth="1"/>
    <col min="2822" max="2822" width="8.25" style="14" bestFit="1" customWidth="1"/>
    <col min="2823" max="2823" width="9.25" style="14" bestFit="1" customWidth="1"/>
    <col min="2824" max="2824" width="10.25" style="14" customWidth="1"/>
    <col min="2825" max="2825" width="8.75" style="14" bestFit="1" customWidth="1"/>
    <col min="2826" max="2826" width="8.625" style="14" bestFit="1" customWidth="1"/>
    <col min="2827" max="2828" width="8.375" style="14" bestFit="1" customWidth="1"/>
    <col min="2829" max="2829" width="7.875" style="14" bestFit="1" customWidth="1"/>
    <col min="2830" max="2830" width="8" style="14" bestFit="1" customWidth="1"/>
    <col min="2831" max="2831" width="9.75" style="14" bestFit="1" customWidth="1"/>
    <col min="2832" max="2832" width="8.875" style="14" bestFit="1" customWidth="1"/>
    <col min="2833" max="2833" width="12" style="14" bestFit="1" customWidth="1"/>
    <col min="2834" max="2834" width="8.625" style="14" bestFit="1" customWidth="1"/>
    <col min="2835" max="2835" width="8.375" style="14" bestFit="1" customWidth="1"/>
    <col min="2836" max="2836" width="9" style="14" bestFit="1" customWidth="1"/>
    <col min="2837" max="2837" width="8.875" style="14" bestFit="1" customWidth="1"/>
    <col min="2838" max="2838" width="7.875" style="14" bestFit="1" customWidth="1"/>
    <col min="2839" max="3072" width="9.125" style="14"/>
    <col min="3073" max="3073" width="2.125" style="14" customWidth="1"/>
    <col min="3074" max="3074" width="16.75" style="14" customWidth="1"/>
    <col min="3075" max="3075" width="12" style="14" customWidth="1"/>
    <col min="3076" max="3076" width="10.625" style="14" bestFit="1" customWidth="1"/>
    <col min="3077" max="3077" width="10.125" style="14" customWidth="1"/>
    <col min="3078" max="3078" width="8.25" style="14" bestFit="1" customWidth="1"/>
    <col min="3079" max="3079" width="9.25" style="14" bestFit="1" customWidth="1"/>
    <col min="3080" max="3080" width="10.25" style="14" customWidth="1"/>
    <col min="3081" max="3081" width="8.75" style="14" bestFit="1" customWidth="1"/>
    <col min="3082" max="3082" width="8.625" style="14" bestFit="1" customWidth="1"/>
    <col min="3083" max="3084" width="8.375" style="14" bestFit="1" customWidth="1"/>
    <col min="3085" max="3085" width="7.875" style="14" bestFit="1" customWidth="1"/>
    <col min="3086" max="3086" width="8" style="14" bestFit="1" customWidth="1"/>
    <col min="3087" max="3087" width="9.75" style="14" bestFit="1" customWidth="1"/>
    <col min="3088" max="3088" width="8.875" style="14" bestFit="1" customWidth="1"/>
    <col min="3089" max="3089" width="12" style="14" bestFit="1" customWidth="1"/>
    <col min="3090" max="3090" width="8.625" style="14" bestFit="1" customWidth="1"/>
    <col min="3091" max="3091" width="8.375" style="14" bestFit="1" customWidth="1"/>
    <col min="3092" max="3092" width="9" style="14" bestFit="1" customWidth="1"/>
    <col min="3093" max="3093" width="8.875" style="14" bestFit="1" customWidth="1"/>
    <col min="3094" max="3094" width="7.875" style="14" bestFit="1" customWidth="1"/>
    <col min="3095" max="3328" width="9.125" style="14"/>
    <col min="3329" max="3329" width="2.125" style="14" customWidth="1"/>
    <col min="3330" max="3330" width="16.75" style="14" customWidth="1"/>
    <col min="3331" max="3331" width="12" style="14" customWidth="1"/>
    <col min="3332" max="3332" width="10.625" style="14" bestFit="1" customWidth="1"/>
    <col min="3333" max="3333" width="10.125" style="14" customWidth="1"/>
    <col min="3334" max="3334" width="8.25" style="14" bestFit="1" customWidth="1"/>
    <col min="3335" max="3335" width="9.25" style="14" bestFit="1" customWidth="1"/>
    <col min="3336" max="3336" width="10.25" style="14" customWidth="1"/>
    <col min="3337" max="3337" width="8.75" style="14" bestFit="1" customWidth="1"/>
    <col min="3338" max="3338" width="8.625" style="14" bestFit="1" customWidth="1"/>
    <col min="3339" max="3340" width="8.375" style="14" bestFit="1" customWidth="1"/>
    <col min="3341" max="3341" width="7.875" style="14" bestFit="1" customWidth="1"/>
    <col min="3342" max="3342" width="8" style="14" bestFit="1" customWidth="1"/>
    <col min="3343" max="3343" width="9.75" style="14" bestFit="1" customWidth="1"/>
    <col min="3344" max="3344" width="8.875" style="14" bestFit="1" customWidth="1"/>
    <col min="3345" max="3345" width="12" style="14" bestFit="1" customWidth="1"/>
    <col min="3346" max="3346" width="8.625" style="14" bestFit="1" customWidth="1"/>
    <col min="3347" max="3347" width="8.375" style="14" bestFit="1" customWidth="1"/>
    <col min="3348" max="3348" width="9" style="14" bestFit="1" customWidth="1"/>
    <col min="3349" max="3349" width="8.875" style="14" bestFit="1" customWidth="1"/>
    <col min="3350" max="3350" width="7.875" style="14" bestFit="1" customWidth="1"/>
    <col min="3351" max="3584" width="9.125" style="14"/>
    <col min="3585" max="3585" width="2.125" style="14" customWidth="1"/>
    <col min="3586" max="3586" width="16.75" style="14" customWidth="1"/>
    <col min="3587" max="3587" width="12" style="14" customWidth="1"/>
    <col min="3588" max="3588" width="10.625" style="14" bestFit="1" customWidth="1"/>
    <col min="3589" max="3589" width="10.125" style="14" customWidth="1"/>
    <col min="3590" max="3590" width="8.25" style="14" bestFit="1" customWidth="1"/>
    <col min="3591" max="3591" width="9.25" style="14" bestFit="1" customWidth="1"/>
    <col min="3592" max="3592" width="10.25" style="14" customWidth="1"/>
    <col min="3593" max="3593" width="8.75" style="14" bestFit="1" customWidth="1"/>
    <col min="3594" max="3594" width="8.625" style="14" bestFit="1" customWidth="1"/>
    <col min="3595" max="3596" width="8.375" style="14" bestFit="1" customWidth="1"/>
    <col min="3597" max="3597" width="7.875" style="14" bestFit="1" customWidth="1"/>
    <col min="3598" max="3598" width="8" style="14" bestFit="1" customWidth="1"/>
    <col min="3599" max="3599" width="9.75" style="14" bestFit="1" customWidth="1"/>
    <col min="3600" max="3600" width="8.875" style="14" bestFit="1" customWidth="1"/>
    <col min="3601" max="3601" width="12" style="14" bestFit="1" customWidth="1"/>
    <col min="3602" max="3602" width="8.625" style="14" bestFit="1" customWidth="1"/>
    <col min="3603" max="3603" width="8.375" style="14" bestFit="1" customWidth="1"/>
    <col min="3604" max="3604" width="9" style="14" bestFit="1" customWidth="1"/>
    <col min="3605" max="3605" width="8.875" style="14" bestFit="1" customWidth="1"/>
    <col min="3606" max="3606" width="7.875" style="14" bestFit="1" customWidth="1"/>
    <col min="3607" max="3840" width="9.125" style="14"/>
    <col min="3841" max="3841" width="2.125" style="14" customWidth="1"/>
    <col min="3842" max="3842" width="16.75" style="14" customWidth="1"/>
    <col min="3843" max="3843" width="12" style="14" customWidth="1"/>
    <col min="3844" max="3844" width="10.625" style="14" bestFit="1" customWidth="1"/>
    <col min="3845" max="3845" width="10.125" style="14" customWidth="1"/>
    <col min="3846" max="3846" width="8.25" style="14" bestFit="1" customWidth="1"/>
    <col min="3847" max="3847" width="9.25" style="14" bestFit="1" customWidth="1"/>
    <col min="3848" max="3848" width="10.25" style="14" customWidth="1"/>
    <col min="3849" max="3849" width="8.75" style="14" bestFit="1" customWidth="1"/>
    <col min="3850" max="3850" width="8.625" style="14" bestFit="1" customWidth="1"/>
    <col min="3851" max="3852" width="8.375" style="14" bestFit="1" customWidth="1"/>
    <col min="3853" max="3853" width="7.875" style="14" bestFit="1" customWidth="1"/>
    <col min="3854" max="3854" width="8" style="14" bestFit="1" customWidth="1"/>
    <col min="3855" max="3855" width="9.75" style="14" bestFit="1" customWidth="1"/>
    <col min="3856" max="3856" width="8.875" style="14" bestFit="1" customWidth="1"/>
    <col min="3857" max="3857" width="12" style="14" bestFit="1" customWidth="1"/>
    <col min="3858" max="3858" width="8.625" style="14" bestFit="1" customWidth="1"/>
    <col min="3859" max="3859" width="8.375" style="14" bestFit="1" customWidth="1"/>
    <col min="3860" max="3860" width="9" style="14" bestFit="1" customWidth="1"/>
    <col min="3861" max="3861" width="8.875" style="14" bestFit="1" customWidth="1"/>
    <col min="3862" max="3862" width="7.875" style="14" bestFit="1" customWidth="1"/>
    <col min="3863" max="4096" width="9.125" style="14"/>
    <col min="4097" max="4097" width="2.125" style="14" customWidth="1"/>
    <col min="4098" max="4098" width="16.75" style="14" customWidth="1"/>
    <col min="4099" max="4099" width="12" style="14" customWidth="1"/>
    <col min="4100" max="4100" width="10.625" style="14" bestFit="1" customWidth="1"/>
    <col min="4101" max="4101" width="10.125" style="14" customWidth="1"/>
    <col min="4102" max="4102" width="8.25" style="14" bestFit="1" customWidth="1"/>
    <col min="4103" max="4103" width="9.25" style="14" bestFit="1" customWidth="1"/>
    <col min="4104" max="4104" width="10.25" style="14" customWidth="1"/>
    <col min="4105" max="4105" width="8.75" style="14" bestFit="1" customWidth="1"/>
    <col min="4106" max="4106" width="8.625" style="14" bestFit="1" customWidth="1"/>
    <col min="4107" max="4108" width="8.375" style="14" bestFit="1" customWidth="1"/>
    <col min="4109" max="4109" width="7.875" style="14" bestFit="1" customWidth="1"/>
    <col min="4110" max="4110" width="8" style="14" bestFit="1" customWidth="1"/>
    <col min="4111" max="4111" width="9.75" style="14" bestFit="1" customWidth="1"/>
    <col min="4112" max="4112" width="8.875" style="14" bestFit="1" customWidth="1"/>
    <col min="4113" max="4113" width="12" style="14" bestFit="1" customWidth="1"/>
    <col min="4114" max="4114" width="8.625" style="14" bestFit="1" customWidth="1"/>
    <col min="4115" max="4115" width="8.375" style="14" bestFit="1" customWidth="1"/>
    <col min="4116" max="4116" width="9" style="14" bestFit="1" customWidth="1"/>
    <col min="4117" max="4117" width="8.875" style="14" bestFit="1" customWidth="1"/>
    <col min="4118" max="4118" width="7.875" style="14" bestFit="1" customWidth="1"/>
    <col min="4119" max="4352" width="9.125" style="14"/>
    <col min="4353" max="4353" width="2.125" style="14" customWidth="1"/>
    <col min="4354" max="4354" width="16.75" style="14" customWidth="1"/>
    <col min="4355" max="4355" width="12" style="14" customWidth="1"/>
    <col min="4356" max="4356" width="10.625" style="14" bestFit="1" customWidth="1"/>
    <col min="4357" max="4357" width="10.125" style="14" customWidth="1"/>
    <col min="4358" max="4358" width="8.25" style="14" bestFit="1" customWidth="1"/>
    <col min="4359" max="4359" width="9.25" style="14" bestFit="1" customWidth="1"/>
    <col min="4360" max="4360" width="10.25" style="14" customWidth="1"/>
    <col min="4361" max="4361" width="8.75" style="14" bestFit="1" customWidth="1"/>
    <col min="4362" max="4362" width="8.625" style="14" bestFit="1" customWidth="1"/>
    <col min="4363" max="4364" width="8.375" style="14" bestFit="1" customWidth="1"/>
    <col min="4365" max="4365" width="7.875" style="14" bestFit="1" customWidth="1"/>
    <col min="4366" max="4366" width="8" style="14" bestFit="1" customWidth="1"/>
    <col min="4367" max="4367" width="9.75" style="14" bestFit="1" customWidth="1"/>
    <col min="4368" max="4368" width="8.875" style="14" bestFit="1" customWidth="1"/>
    <col min="4369" max="4369" width="12" style="14" bestFit="1" customWidth="1"/>
    <col min="4370" max="4370" width="8.625" style="14" bestFit="1" customWidth="1"/>
    <col min="4371" max="4371" width="8.375" style="14" bestFit="1" customWidth="1"/>
    <col min="4372" max="4372" width="9" style="14" bestFit="1" customWidth="1"/>
    <col min="4373" max="4373" width="8.875" style="14" bestFit="1" customWidth="1"/>
    <col min="4374" max="4374" width="7.875" style="14" bestFit="1" customWidth="1"/>
    <col min="4375" max="4608" width="9.125" style="14"/>
    <col min="4609" max="4609" width="2.125" style="14" customWidth="1"/>
    <col min="4610" max="4610" width="16.75" style="14" customWidth="1"/>
    <col min="4611" max="4611" width="12" style="14" customWidth="1"/>
    <col min="4612" max="4612" width="10.625" style="14" bestFit="1" customWidth="1"/>
    <col min="4613" max="4613" width="10.125" style="14" customWidth="1"/>
    <col min="4614" max="4614" width="8.25" style="14" bestFit="1" customWidth="1"/>
    <col min="4615" max="4615" width="9.25" style="14" bestFit="1" customWidth="1"/>
    <col min="4616" max="4616" width="10.25" style="14" customWidth="1"/>
    <col min="4617" max="4617" width="8.75" style="14" bestFit="1" customWidth="1"/>
    <col min="4618" max="4618" width="8.625" style="14" bestFit="1" customWidth="1"/>
    <col min="4619" max="4620" width="8.375" style="14" bestFit="1" customWidth="1"/>
    <col min="4621" max="4621" width="7.875" style="14" bestFit="1" customWidth="1"/>
    <col min="4622" max="4622" width="8" style="14" bestFit="1" customWidth="1"/>
    <col min="4623" max="4623" width="9.75" style="14" bestFit="1" customWidth="1"/>
    <col min="4624" max="4624" width="8.875" style="14" bestFit="1" customWidth="1"/>
    <col min="4625" max="4625" width="12" style="14" bestFit="1" customWidth="1"/>
    <col min="4626" max="4626" width="8.625" style="14" bestFit="1" customWidth="1"/>
    <col min="4627" max="4627" width="8.375" style="14" bestFit="1" customWidth="1"/>
    <col min="4628" max="4628" width="9" style="14" bestFit="1" customWidth="1"/>
    <col min="4629" max="4629" width="8.875" style="14" bestFit="1" customWidth="1"/>
    <col min="4630" max="4630" width="7.875" style="14" bestFit="1" customWidth="1"/>
    <col min="4631" max="4864" width="9.125" style="14"/>
    <col min="4865" max="4865" width="2.125" style="14" customWidth="1"/>
    <col min="4866" max="4866" width="16.75" style="14" customWidth="1"/>
    <col min="4867" max="4867" width="12" style="14" customWidth="1"/>
    <col min="4868" max="4868" width="10.625" style="14" bestFit="1" customWidth="1"/>
    <col min="4869" max="4869" width="10.125" style="14" customWidth="1"/>
    <col min="4870" max="4870" width="8.25" style="14" bestFit="1" customWidth="1"/>
    <col min="4871" max="4871" width="9.25" style="14" bestFit="1" customWidth="1"/>
    <col min="4872" max="4872" width="10.25" style="14" customWidth="1"/>
    <col min="4873" max="4873" width="8.75" style="14" bestFit="1" customWidth="1"/>
    <col min="4874" max="4874" width="8.625" style="14" bestFit="1" customWidth="1"/>
    <col min="4875" max="4876" width="8.375" style="14" bestFit="1" customWidth="1"/>
    <col min="4877" max="4877" width="7.875" style="14" bestFit="1" customWidth="1"/>
    <col min="4878" max="4878" width="8" style="14" bestFit="1" customWidth="1"/>
    <col min="4879" max="4879" width="9.75" style="14" bestFit="1" customWidth="1"/>
    <col min="4880" max="4880" width="8.875" style="14" bestFit="1" customWidth="1"/>
    <col min="4881" max="4881" width="12" style="14" bestFit="1" customWidth="1"/>
    <col min="4882" max="4882" width="8.625" style="14" bestFit="1" customWidth="1"/>
    <col min="4883" max="4883" width="8.375" style="14" bestFit="1" customWidth="1"/>
    <col min="4884" max="4884" width="9" style="14" bestFit="1" customWidth="1"/>
    <col min="4885" max="4885" width="8.875" style="14" bestFit="1" customWidth="1"/>
    <col min="4886" max="4886" width="7.875" style="14" bestFit="1" customWidth="1"/>
    <col min="4887" max="5120" width="9.125" style="14"/>
    <col min="5121" max="5121" width="2.125" style="14" customWidth="1"/>
    <col min="5122" max="5122" width="16.75" style="14" customWidth="1"/>
    <col min="5123" max="5123" width="12" style="14" customWidth="1"/>
    <col min="5124" max="5124" width="10.625" style="14" bestFit="1" customWidth="1"/>
    <col min="5125" max="5125" width="10.125" style="14" customWidth="1"/>
    <col min="5126" max="5126" width="8.25" style="14" bestFit="1" customWidth="1"/>
    <col min="5127" max="5127" width="9.25" style="14" bestFit="1" customWidth="1"/>
    <col min="5128" max="5128" width="10.25" style="14" customWidth="1"/>
    <col min="5129" max="5129" width="8.75" style="14" bestFit="1" customWidth="1"/>
    <col min="5130" max="5130" width="8.625" style="14" bestFit="1" customWidth="1"/>
    <col min="5131" max="5132" width="8.375" style="14" bestFit="1" customWidth="1"/>
    <col min="5133" max="5133" width="7.875" style="14" bestFit="1" customWidth="1"/>
    <col min="5134" max="5134" width="8" style="14" bestFit="1" customWidth="1"/>
    <col min="5135" max="5135" width="9.75" style="14" bestFit="1" customWidth="1"/>
    <col min="5136" max="5136" width="8.875" style="14" bestFit="1" customWidth="1"/>
    <col min="5137" max="5137" width="12" style="14" bestFit="1" customWidth="1"/>
    <col min="5138" max="5138" width="8.625" style="14" bestFit="1" customWidth="1"/>
    <col min="5139" max="5139" width="8.375" style="14" bestFit="1" customWidth="1"/>
    <col min="5140" max="5140" width="9" style="14" bestFit="1" customWidth="1"/>
    <col min="5141" max="5141" width="8.875" style="14" bestFit="1" customWidth="1"/>
    <col min="5142" max="5142" width="7.875" style="14" bestFit="1" customWidth="1"/>
    <col min="5143" max="5376" width="9.125" style="14"/>
    <col min="5377" max="5377" width="2.125" style="14" customWidth="1"/>
    <col min="5378" max="5378" width="16.75" style="14" customWidth="1"/>
    <col min="5379" max="5379" width="12" style="14" customWidth="1"/>
    <col min="5380" max="5380" width="10.625" style="14" bestFit="1" customWidth="1"/>
    <col min="5381" max="5381" width="10.125" style="14" customWidth="1"/>
    <col min="5382" max="5382" width="8.25" style="14" bestFit="1" customWidth="1"/>
    <col min="5383" max="5383" width="9.25" style="14" bestFit="1" customWidth="1"/>
    <col min="5384" max="5384" width="10.25" style="14" customWidth="1"/>
    <col min="5385" max="5385" width="8.75" style="14" bestFit="1" customWidth="1"/>
    <col min="5386" max="5386" width="8.625" style="14" bestFit="1" customWidth="1"/>
    <col min="5387" max="5388" width="8.375" style="14" bestFit="1" customWidth="1"/>
    <col min="5389" max="5389" width="7.875" style="14" bestFit="1" customWidth="1"/>
    <col min="5390" max="5390" width="8" style="14" bestFit="1" customWidth="1"/>
    <col min="5391" max="5391" width="9.75" style="14" bestFit="1" customWidth="1"/>
    <col min="5392" max="5392" width="8.875" style="14" bestFit="1" customWidth="1"/>
    <col min="5393" max="5393" width="12" style="14" bestFit="1" customWidth="1"/>
    <col min="5394" max="5394" width="8.625" style="14" bestFit="1" customWidth="1"/>
    <col min="5395" max="5395" width="8.375" style="14" bestFit="1" customWidth="1"/>
    <col min="5396" max="5396" width="9" style="14" bestFit="1" customWidth="1"/>
    <col min="5397" max="5397" width="8.875" style="14" bestFit="1" customWidth="1"/>
    <col min="5398" max="5398" width="7.875" style="14" bestFit="1" customWidth="1"/>
    <col min="5399" max="5632" width="9.125" style="14"/>
    <col min="5633" max="5633" width="2.125" style="14" customWidth="1"/>
    <col min="5634" max="5634" width="16.75" style="14" customWidth="1"/>
    <col min="5635" max="5635" width="12" style="14" customWidth="1"/>
    <col min="5636" max="5636" width="10.625" style="14" bestFit="1" customWidth="1"/>
    <col min="5637" max="5637" width="10.125" style="14" customWidth="1"/>
    <col min="5638" max="5638" width="8.25" style="14" bestFit="1" customWidth="1"/>
    <col min="5639" max="5639" width="9.25" style="14" bestFit="1" customWidth="1"/>
    <col min="5640" max="5640" width="10.25" style="14" customWidth="1"/>
    <col min="5641" max="5641" width="8.75" style="14" bestFit="1" customWidth="1"/>
    <col min="5642" max="5642" width="8.625" style="14" bestFit="1" customWidth="1"/>
    <col min="5643" max="5644" width="8.375" style="14" bestFit="1" customWidth="1"/>
    <col min="5645" max="5645" width="7.875" style="14" bestFit="1" customWidth="1"/>
    <col min="5646" max="5646" width="8" style="14" bestFit="1" customWidth="1"/>
    <col min="5647" max="5647" width="9.75" style="14" bestFit="1" customWidth="1"/>
    <col min="5648" max="5648" width="8.875" style="14" bestFit="1" customWidth="1"/>
    <col min="5649" max="5649" width="12" style="14" bestFit="1" customWidth="1"/>
    <col min="5650" max="5650" width="8.625" style="14" bestFit="1" customWidth="1"/>
    <col min="5651" max="5651" width="8.375" style="14" bestFit="1" customWidth="1"/>
    <col min="5652" max="5652" width="9" style="14" bestFit="1" customWidth="1"/>
    <col min="5653" max="5653" width="8.875" style="14" bestFit="1" customWidth="1"/>
    <col min="5654" max="5654" width="7.875" style="14" bestFit="1" customWidth="1"/>
    <col min="5655" max="5888" width="9.125" style="14"/>
    <col min="5889" max="5889" width="2.125" style="14" customWidth="1"/>
    <col min="5890" max="5890" width="16.75" style="14" customWidth="1"/>
    <col min="5891" max="5891" width="12" style="14" customWidth="1"/>
    <col min="5892" max="5892" width="10.625" style="14" bestFit="1" customWidth="1"/>
    <col min="5893" max="5893" width="10.125" style="14" customWidth="1"/>
    <col min="5894" max="5894" width="8.25" style="14" bestFit="1" customWidth="1"/>
    <col min="5895" max="5895" width="9.25" style="14" bestFit="1" customWidth="1"/>
    <col min="5896" max="5896" width="10.25" style="14" customWidth="1"/>
    <col min="5897" max="5897" width="8.75" style="14" bestFit="1" customWidth="1"/>
    <col min="5898" max="5898" width="8.625" style="14" bestFit="1" customWidth="1"/>
    <col min="5899" max="5900" width="8.375" style="14" bestFit="1" customWidth="1"/>
    <col min="5901" max="5901" width="7.875" style="14" bestFit="1" customWidth="1"/>
    <col min="5902" max="5902" width="8" style="14" bestFit="1" customWidth="1"/>
    <col min="5903" max="5903" width="9.75" style="14" bestFit="1" customWidth="1"/>
    <col min="5904" max="5904" width="8.875" style="14" bestFit="1" customWidth="1"/>
    <col min="5905" max="5905" width="12" style="14" bestFit="1" customWidth="1"/>
    <col min="5906" max="5906" width="8.625" style="14" bestFit="1" customWidth="1"/>
    <col min="5907" max="5907" width="8.375" style="14" bestFit="1" customWidth="1"/>
    <col min="5908" max="5908" width="9" style="14" bestFit="1" customWidth="1"/>
    <col min="5909" max="5909" width="8.875" style="14" bestFit="1" customWidth="1"/>
    <col min="5910" max="5910" width="7.875" style="14" bestFit="1" customWidth="1"/>
    <col min="5911" max="6144" width="9.125" style="14"/>
    <col min="6145" max="6145" width="2.125" style="14" customWidth="1"/>
    <col min="6146" max="6146" width="16.75" style="14" customWidth="1"/>
    <col min="6147" max="6147" width="12" style="14" customWidth="1"/>
    <col min="6148" max="6148" width="10.625" style="14" bestFit="1" customWidth="1"/>
    <col min="6149" max="6149" width="10.125" style="14" customWidth="1"/>
    <col min="6150" max="6150" width="8.25" style="14" bestFit="1" customWidth="1"/>
    <col min="6151" max="6151" width="9.25" style="14" bestFit="1" customWidth="1"/>
    <col min="6152" max="6152" width="10.25" style="14" customWidth="1"/>
    <col min="6153" max="6153" width="8.75" style="14" bestFit="1" customWidth="1"/>
    <col min="6154" max="6154" width="8.625" style="14" bestFit="1" customWidth="1"/>
    <col min="6155" max="6156" width="8.375" style="14" bestFit="1" customWidth="1"/>
    <col min="6157" max="6157" width="7.875" style="14" bestFit="1" customWidth="1"/>
    <col min="6158" max="6158" width="8" style="14" bestFit="1" customWidth="1"/>
    <col min="6159" max="6159" width="9.75" style="14" bestFit="1" customWidth="1"/>
    <col min="6160" max="6160" width="8.875" style="14" bestFit="1" customWidth="1"/>
    <col min="6161" max="6161" width="12" style="14" bestFit="1" customWidth="1"/>
    <col min="6162" max="6162" width="8.625" style="14" bestFit="1" customWidth="1"/>
    <col min="6163" max="6163" width="8.375" style="14" bestFit="1" customWidth="1"/>
    <col min="6164" max="6164" width="9" style="14" bestFit="1" customWidth="1"/>
    <col min="6165" max="6165" width="8.875" style="14" bestFit="1" customWidth="1"/>
    <col min="6166" max="6166" width="7.875" style="14" bestFit="1" customWidth="1"/>
    <col min="6167" max="6400" width="9.125" style="14"/>
    <col min="6401" max="6401" width="2.125" style="14" customWidth="1"/>
    <col min="6402" max="6402" width="16.75" style="14" customWidth="1"/>
    <col min="6403" max="6403" width="12" style="14" customWidth="1"/>
    <col min="6404" max="6404" width="10.625" style="14" bestFit="1" customWidth="1"/>
    <col min="6405" max="6405" width="10.125" style="14" customWidth="1"/>
    <col min="6406" max="6406" width="8.25" style="14" bestFit="1" customWidth="1"/>
    <col min="6407" max="6407" width="9.25" style="14" bestFit="1" customWidth="1"/>
    <col min="6408" max="6408" width="10.25" style="14" customWidth="1"/>
    <col min="6409" max="6409" width="8.75" style="14" bestFit="1" customWidth="1"/>
    <col min="6410" max="6410" width="8.625" style="14" bestFit="1" customWidth="1"/>
    <col min="6411" max="6412" width="8.375" style="14" bestFit="1" customWidth="1"/>
    <col min="6413" max="6413" width="7.875" style="14" bestFit="1" customWidth="1"/>
    <col min="6414" max="6414" width="8" style="14" bestFit="1" customWidth="1"/>
    <col min="6415" max="6415" width="9.75" style="14" bestFit="1" customWidth="1"/>
    <col min="6416" max="6416" width="8.875" style="14" bestFit="1" customWidth="1"/>
    <col min="6417" max="6417" width="12" style="14" bestFit="1" customWidth="1"/>
    <col min="6418" max="6418" width="8.625" style="14" bestFit="1" customWidth="1"/>
    <col min="6419" max="6419" width="8.375" style="14" bestFit="1" customWidth="1"/>
    <col min="6420" max="6420" width="9" style="14" bestFit="1" customWidth="1"/>
    <col min="6421" max="6421" width="8.875" style="14" bestFit="1" customWidth="1"/>
    <col min="6422" max="6422" width="7.875" style="14" bestFit="1" customWidth="1"/>
    <col min="6423" max="6656" width="9.125" style="14"/>
    <col min="6657" max="6657" width="2.125" style="14" customWidth="1"/>
    <col min="6658" max="6658" width="16.75" style="14" customWidth="1"/>
    <col min="6659" max="6659" width="12" style="14" customWidth="1"/>
    <col min="6660" max="6660" width="10.625" style="14" bestFit="1" customWidth="1"/>
    <col min="6661" max="6661" width="10.125" style="14" customWidth="1"/>
    <col min="6662" max="6662" width="8.25" style="14" bestFit="1" customWidth="1"/>
    <col min="6663" max="6663" width="9.25" style="14" bestFit="1" customWidth="1"/>
    <col min="6664" max="6664" width="10.25" style="14" customWidth="1"/>
    <col min="6665" max="6665" width="8.75" style="14" bestFit="1" customWidth="1"/>
    <col min="6666" max="6666" width="8.625" style="14" bestFit="1" customWidth="1"/>
    <col min="6667" max="6668" width="8.375" style="14" bestFit="1" customWidth="1"/>
    <col min="6669" max="6669" width="7.875" style="14" bestFit="1" customWidth="1"/>
    <col min="6670" max="6670" width="8" style="14" bestFit="1" customWidth="1"/>
    <col min="6671" max="6671" width="9.75" style="14" bestFit="1" customWidth="1"/>
    <col min="6672" max="6672" width="8.875" style="14" bestFit="1" customWidth="1"/>
    <col min="6673" max="6673" width="12" style="14" bestFit="1" customWidth="1"/>
    <col min="6674" max="6674" width="8.625" style="14" bestFit="1" customWidth="1"/>
    <col min="6675" max="6675" width="8.375" style="14" bestFit="1" customWidth="1"/>
    <col min="6676" max="6676" width="9" style="14" bestFit="1" customWidth="1"/>
    <col min="6677" max="6677" width="8.875" style="14" bestFit="1" customWidth="1"/>
    <col min="6678" max="6678" width="7.875" style="14" bestFit="1" customWidth="1"/>
    <col min="6679" max="6912" width="9.125" style="14"/>
    <col min="6913" max="6913" width="2.125" style="14" customWidth="1"/>
    <col min="6914" max="6914" width="16.75" style="14" customWidth="1"/>
    <col min="6915" max="6915" width="12" style="14" customWidth="1"/>
    <col min="6916" max="6916" width="10.625" style="14" bestFit="1" customWidth="1"/>
    <col min="6917" max="6917" width="10.125" style="14" customWidth="1"/>
    <col min="6918" max="6918" width="8.25" style="14" bestFit="1" customWidth="1"/>
    <col min="6919" max="6919" width="9.25" style="14" bestFit="1" customWidth="1"/>
    <col min="6920" max="6920" width="10.25" style="14" customWidth="1"/>
    <col min="6921" max="6921" width="8.75" style="14" bestFit="1" customWidth="1"/>
    <col min="6922" max="6922" width="8.625" style="14" bestFit="1" customWidth="1"/>
    <col min="6923" max="6924" width="8.375" style="14" bestFit="1" customWidth="1"/>
    <col min="6925" max="6925" width="7.875" style="14" bestFit="1" customWidth="1"/>
    <col min="6926" max="6926" width="8" style="14" bestFit="1" customWidth="1"/>
    <col min="6927" max="6927" width="9.75" style="14" bestFit="1" customWidth="1"/>
    <col min="6928" max="6928" width="8.875" style="14" bestFit="1" customWidth="1"/>
    <col min="6929" max="6929" width="12" style="14" bestFit="1" customWidth="1"/>
    <col min="6930" max="6930" width="8.625" style="14" bestFit="1" customWidth="1"/>
    <col min="6931" max="6931" width="8.375" style="14" bestFit="1" customWidth="1"/>
    <col min="6932" max="6932" width="9" style="14" bestFit="1" customWidth="1"/>
    <col min="6933" max="6933" width="8.875" style="14" bestFit="1" customWidth="1"/>
    <col min="6934" max="6934" width="7.875" style="14" bestFit="1" customWidth="1"/>
    <col min="6935" max="7168" width="9.125" style="14"/>
    <col min="7169" max="7169" width="2.125" style="14" customWidth="1"/>
    <col min="7170" max="7170" width="16.75" style="14" customWidth="1"/>
    <col min="7171" max="7171" width="12" style="14" customWidth="1"/>
    <col min="7172" max="7172" width="10.625" style="14" bestFit="1" customWidth="1"/>
    <col min="7173" max="7173" width="10.125" style="14" customWidth="1"/>
    <col min="7174" max="7174" width="8.25" style="14" bestFit="1" customWidth="1"/>
    <col min="7175" max="7175" width="9.25" style="14" bestFit="1" customWidth="1"/>
    <col min="7176" max="7176" width="10.25" style="14" customWidth="1"/>
    <col min="7177" max="7177" width="8.75" style="14" bestFit="1" customWidth="1"/>
    <col min="7178" max="7178" width="8.625" style="14" bestFit="1" customWidth="1"/>
    <col min="7179" max="7180" width="8.375" style="14" bestFit="1" customWidth="1"/>
    <col min="7181" max="7181" width="7.875" style="14" bestFit="1" customWidth="1"/>
    <col min="7182" max="7182" width="8" style="14" bestFit="1" customWidth="1"/>
    <col min="7183" max="7183" width="9.75" style="14" bestFit="1" customWidth="1"/>
    <col min="7184" max="7184" width="8.875" style="14" bestFit="1" customWidth="1"/>
    <col min="7185" max="7185" width="12" style="14" bestFit="1" customWidth="1"/>
    <col min="7186" max="7186" width="8.625" style="14" bestFit="1" customWidth="1"/>
    <col min="7187" max="7187" width="8.375" style="14" bestFit="1" customWidth="1"/>
    <col min="7188" max="7188" width="9" style="14" bestFit="1" customWidth="1"/>
    <col min="7189" max="7189" width="8.875" style="14" bestFit="1" customWidth="1"/>
    <col min="7190" max="7190" width="7.875" style="14" bestFit="1" customWidth="1"/>
    <col min="7191" max="7424" width="9.125" style="14"/>
    <col min="7425" max="7425" width="2.125" style="14" customWidth="1"/>
    <col min="7426" max="7426" width="16.75" style="14" customWidth="1"/>
    <col min="7427" max="7427" width="12" style="14" customWidth="1"/>
    <col min="7428" max="7428" width="10.625" style="14" bestFit="1" customWidth="1"/>
    <col min="7429" max="7429" width="10.125" style="14" customWidth="1"/>
    <col min="7430" max="7430" width="8.25" style="14" bestFit="1" customWidth="1"/>
    <col min="7431" max="7431" width="9.25" style="14" bestFit="1" customWidth="1"/>
    <col min="7432" max="7432" width="10.25" style="14" customWidth="1"/>
    <col min="7433" max="7433" width="8.75" style="14" bestFit="1" customWidth="1"/>
    <col min="7434" max="7434" width="8.625" style="14" bestFit="1" customWidth="1"/>
    <col min="7435" max="7436" width="8.375" style="14" bestFit="1" customWidth="1"/>
    <col min="7437" max="7437" width="7.875" style="14" bestFit="1" customWidth="1"/>
    <col min="7438" max="7438" width="8" style="14" bestFit="1" customWidth="1"/>
    <col min="7439" max="7439" width="9.75" style="14" bestFit="1" customWidth="1"/>
    <col min="7440" max="7440" width="8.875" style="14" bestFit="1" customWidth="1"/>
    <col min="7441" max="7441" width="12" style="14" bestFit="1" customWidth="1"/>
    <col min="7442" max="7442" width="8.625" style="14" bestFit="1" customWidth="1"/>
    <col min="7443" max="7443" width="8.375" style="14" bestFit="1" customWidth="1"/>
    <col min="7444" max="7444" width="9" style="14" bestFit="1" customWidth="1"/>
    <col min="7445" max="7445" width="8.875" style="14" bestFit="1" customWidth="1"/>
    <col min="7446" max="7446" width="7.875" style="14" bestFit="1" customWidth="1"/>
    <col min="7447" max="7680" width="9.125" style="14"/>
    <col min="7681" max="7681" width="2.125" style="14" customWidth="1"/>
    <col min="7682" max="7682" width="16.75" style="14" customWidth="1"/>
    <col min="7683" max="7683" width="12" style="14" customWidth="1"/>
    <col min="7684" max="7684" width="10.625" style="14" bestFit="1" customWidth="1"/>
    <col min="7685" max="7685" width="10.125" style="14" customWidth="1"/>
    <col min="7686" max="7686" width="8.25" style="14" bestFit="1" customWidth="1"/>
    <col min="7687" max="7687" width="9.25" style="14" bestFit="1" customWidth="1"/>
    <col min="7688" max="7688" width="10.25" style="14" customWidth="1"/>
    <col min="7689" max="7689" width="8.75" style="14" bestFit="1" customWidth="1"/>
    <col min="7690" max="7690" width="8.625" style="14" bestFit="1" customWidth="1"/>
    <col min="7691" max="7692" width="8.375" style="14" bestFit="1" customWidth="1"/>
    <col min="7693" max="7693" width="7.875" style="14" bestFit="1" customWidth="1"/>
    <col min="7694" max="7694" width="8" style="14" bestFit="1" customWidth="1"/>
    <col min="7695" max="7695" width="9.75" style="14" bestFit="1" customWidth="1"/>
    <col min="7696" max="7696" width="8.875" style="14" bestFit="1" customWidth="1"/>
    <col min="7697" max="7697" width="12" style="14" bestFit="1" customWidth="1"/>
    <col min="7698" max="7698" width="8.625" style="14" bestFit="1" customWidth="1"/>
    <col min="7699" max="7699" width="8.375" style="14" bestFit="1" customWidth="1"/>
    <col min="7700" max="7700" width="9" style="14" bestFit="1" customWidth="1"/>
    <col min="7701" max="7701" width="8.875" style="14" bestFit="1" customWidth="1"/>
    <col min="7702" max="7702" width="7.875" style="14" bestFit="1" customWidth="1"/>
    <col min="7703" max="7936" width="9.125" style="14"/>
    <col min="7937" max="7937" width="2.125" style="14" customWidth="1"/>
    <col min="7938" max="7938" width="16.75" style="14" customWidth="1"/>
    <col min="7939" max="7939" width="12" style="14" customWidth="1"/>
    <col min="7940" max="7940" width="10.625" style="14" bestFit="1" customWidth="1"/>
    <col min="7941" max="7941" width="10.125" style="14" customWidth="1"/>
    <col min="7942" max="7942" width="8.25" style="14" bestFit="1" customWidth="1"/>
    <col min="7943" max="7943" width="9.25" style="14" bestFit="1" customWidth="1"/>
    <col min="7944" max="7944" width="10.25" style="14" customWidth="1"/>
    <col min="7945" max="7945" width="8.75" style="14" bestFit="1" customWidth="1"/>
    <col min="7946" max="7946" width="8.625" style="14" bestFit="1" customWidth="1"/>
    <col min="7947" max="7948" width="8.375" style="14" bestFit="1" customWidth="1"/>
    <col min="7949" max="7949" width="7.875" style="14" bestFit="1" customWidth="1"/>
    <col min="7950" max="7950" width="8" style="14" bestFit="1" customWidth="1"/>
    <col min="7951" max="7951" width="9.75" style="14" bestFit="1" customWidth="1"/>
    <col min="7952" max="7952" width="8.875" style="14" bestFit="1" customWidth="1"/>
    <col min="7953" max="7953" width="12" style="14" bestFit="1" customWidth="1"/>
    <col min="7954" max="7954" width="8.625" style="14" bestFit="1" customWidth="1"/>
    <col min="7955" max="7955" width="8.375" style="14" bestFit="1" customWidth="1"/>
    <col min="7956" max="7956" width="9" style="14" bestFit="1" customWidth="1"/>
    <col min="7957" max="7957" width="8.875" style="14" bestFit="1" customWidth="1"/>
    <col min="7958" max="7958" width="7.875" style="14" bestFit="1" customWidth="1"/>
    <col min="7959" max="8192" width="9.125" style="14"/>
    <col min="8193" max="8193" width="2.125" style="14" customWidth="1"/>
    <col min="8194" max="8194" width="16.75" style="14" customWidth="1"/>
    <col min="8195" max="8195" width="12" style="14" customWidth="1"/>
    <col min="8196" max="8196" width="10.625" style="14" bestFit="1" customWidth="1"/>
    <col min="8197" max="8197" width="10.125" style="14" customWidth="1"/>
    <col min="8198" max="8198" width="8.25" style="14" bestFit="1" customWidth="1"/>
    <col min="8199" max="8199" width="9.25" style="14" bestFit="1" customWidth="1"/>
    <col min="8200" max="8200" width="10.25" style="14" customWidth="1"/>
    <col min="8201" max="8201" width="8.75" style="14" bestFit="1" customWidth="1"/>
    <col min="8202" max="8202" width="8.625" style="14" bestFit="1" customWidth="1"/>
    <col min="8203" max="8204" width="8.375" style="14" bestFit="1" customWidth="1"/>
    <col min="8205" max="8205" width="7.875" style="14" bestFit="1" customWidth="1"/>
    <col min="8206" max="8206" width="8" style="14" bestFit="1" customWidth="1"/>
    <col min="8207" max="8207" width="9.75" style="14" bestFit="1" customWidth="1"/>
    <col min="8208" max="8208" width="8.875" style="14" bestFit="1" customWidth="1"/>
    <col min="8209" max="8209" width="12" style="14" bestFit="1" customWidth="1"/>
    <col min="8210" max="8210" width="8.625" style="14" bestFit="1" customWidth="1"/>
    <col min="8211" max="8211" width="8.375" style="14" bestFit="1" customWidth="1"/>
    <col min="8212" max="8212" width="9" style="14" bestFit="1" customWidth="1"/>
    <col min="8213" max="8213" width="8.875" style="14" bestFit="1" customWidth="1"/>
    <col min="8214" max="8214" width="7.875" style="14" bestFit="1" customWidth="1"/>
    <col min="8215" max="8448" width="9.125" style="14"/>
    <col min="8449" max="8449" width="2.125" style="14" customWidth="1"/>
    <col min="8450" max="8450" width="16.75" style="14" customWidth="1"/>
    <col min="8451" max="8451" width="12" style="14" customWidth="1"/>
    <col min="8452" max="8452" width="10.625" style="14" bestFit="1" customWidth="1"/>
    <col min="8453" max="8453" width="10.125" style="14" customWidth="1"/>
    <col min="8454" max="8454" width="8.25" style="14" bestFit="1" customWidth="1"/>
    <col min="8455" max="8455" width="9.25" style="14" bestFit="1" customWidth="1"/>
    <col min="8456" max="8456" width="10.25" style="14" customWidth="1"/>
    <col min="8457" max="8457" width="8.75" style="14" bestFit="1" customWidth="1"/>
    <col min="8458" max="8458" width="8.625" style="14" bestFit="1" customWidth="1"/>
    <col min="8459" max="8460" width="8.375" style="14" bestFit="1" customWidth="1"/>
    <col min="8461" max="8461" width="7.875" style="14" bestFit="1" customWidth="1"/>
    <col min="8462" max="8462" width="8" style="14" bestFit="1" customWidth="1"/>
    <col min="8463" max="8463" width="9.75" style="14" bestFit="1" customWidth="1"/>
    <col min="8464" max="8464" width="8.875" style="14" bestFit="1" customWidth="1"/>
    <col min="8465" max="8465" width="12" style="14" bestFit="1" customWidth="1"/>
    <col min="8466" max="8466" width="8.625" style="14" bestFit="1" customWidth="1"/>
    <col min="8467" max="8467" width="8.375" style="14" bestFit="1" customWidth="1"/>
    <col min="8468" max="8468" width="9" style="14" bestFit="1" customWidth="1"/>
    <col min="8469" max="8469" width="8.875" style="14" bestFit="1" customWidth="1"/>
    <col min="8470" max="8470" width="7.875" style="14" bestFit="1" customWidth="1"/>
    <col min="8471" max="8704" width="9.125" style="14"/>
    <col min="8705" max="8705" width="2.125" style="14" customWidth="1"/>
    <col min="8706" max="8706" width="16.75" style="14" customWidth="1"/>
    <col min="8707" max="8707" width="12" style="14" customWidth="1"/>
    <col min="8708" max="8708" width="10.625" style="14" bestFit="1" customWidth="1"/>
    <col min="8709" max="8709" width="10.125" style="14" customWidth="1"/>
    <col min="8710" max="8710" width="8.25" style="14" bestFit="1" customWidth="1"/>
    <col min="8711" max="8711" width="9.25" style="14" bestFit="1" customWidth="1"/>
    <col min="8712" max="8712" width="10.25" style="14" customWidth="1"/>
    <col min="8713" max="8713" width="8.75" style="14" bestFit="1" customWidth="1"/>
    <col min="8714" max="8714" width="8.625" style="14" bestFit="1" customWidth="1"/>
    <col min="8715" max="8716" width="8.375" style="14" bestFit="1" customWidth="1"/>
    <col min="8717" max="8717" width="7.875" style="14" bestFit="1" customWidth="1"/>
    <col min="8718" max="8718" width="8" style="14" bestFit="1" customWidth="1"/>
    <col min="8719" max="8719" width="9.75" style="14" bestFit="1" customWidth="1"/>
    <col min="8720" max="8720" width="8.875" style="14" bestFit="1" customWidth="1"/>
    <col min="8721" max="8721" width="12" style="14" bestFit="1" customWidth="1"/>
    <col min="8722" max="8722" width="8.625" style="14" bestFit="1" customWidth="1"/>
    <col min="8723" max="8723" width="8.375" style="14" bestFit="1" customWidth="1"/>
    <col min="8724" max="8724" width="9" style="14" bestFit="1" customWidth="1"/>
    <col min="8725" max="8725" width="8.875" style="14" bestFit="1" customWidth="1"/>
    <col min="8726" max="8726" width="7.875" style="14" bestFit="1" customWidth="1"/>
    <col min="8727" max="8960" width="9.125" style="14"/>
    <col min="8961" max="8961" width="2.125" style="14" customWidth="1"/>
    <col min="8962" max="8962" width="16.75" style="14" customWidth="1"/>
    <col min="8963" max="8963" width="12" style="14" customWidth="1"/>
    <col min="8964" max="8964" width="10.625" style="14" bestFit="1" customWidth="1"/>
    <col min="8965" max="8965" width="10.125" style="14" customWidth="1"/>
    <col min="8966" max="8966" width="8.25" style="14" bestFit="1" customWidth="1"/>
    <col min="8967" max="8967" width="9.25" style="14" bestFit="1" customWidth="1"/>
    <col min="8968" max="8968" width="10.25" style="14" customWidth="1"/>
    <col min="8969" max="8969" width="8.75" style="14" bestFit="1" customWidth="1"/>
    <col min="8970" max="8970" width="8.625" style="14" bestFit="1" customWidth="1"/>
    <col min="8971" max="8972" width="8.375" style="14" bestFit="1" customWidth="1"/>
    <col min="8973" max="8973" width="7.875" style="14" bestFit="1" customWidth="1"/>
    <col min="8974" max="8974" width="8" style="14" bestFit="1" customWidth="1"/>
    <col min="8975" max="8975" width="9.75" style="14" bestFit="1" customWidth="1"/>
    <col min="8976" max="8976" width="8.875" style="14" bestFit="1" customWidth="1"/>
    <col min="8977" max="8977" width="12" style="14" bestFit="1" customWidth="1"/>
    <col min="8978" max="8978" width="8.625" style="14" bestFit="1" customWidth="1"/>
    <col min="8979" max="8979" width="8.375" style="14" bestFit="1" customWidth="1"/>
    <col min="8980" max="8980" width="9" style="14" bestFit="1" customWidth="1"/>
    <col min="8981" max="8981" width="8.875" style="14" bestFit="1" customWidth="1"/>
    <col min="8982" max="8982" width="7.875" style="14" bestFit="1" customWidth="1"/>
    <col min="8983" max="9216" width="9.125" style="14"/>
    <col min="9217" max="9217" width="2.125" style="14" customWidth="1"/>
    <col min="9218" max="9218" width="16.75" style="14" customWidth="1"/>
    <col min="9219" max="9219" width="12" style="14" customWidth="1"/>
    <col min="9220" max="9220" width="10.625" style="14" bestFit="1" customWidth="1"/>
    <col min="9221" max="9221" width="10.125" style="14" customWidth="1"/>
    <col min="9222" max="9222" width="8.25" style="14" bestFit="1" customWidth="1"/>
    <col min="9223" max="9223" width="9.25" style="14" bestFit="1" customWidth="1"/>
    <col min="9224" max="9224" width="10.25" style="14" customWidth="1"/>
    <col min="9225" max="9225" width="8.75" style="14" bestFit="1" customWidth="1"/>
    <col min="9226" max="9226" width="8.625" style="14" bestFit="1" customWidth="1"/>
    <col min="9227" max="9228" width="8.375" style="14" bestFit="1" customWidth="1"/>
    <col min="9229" max="9229" width="7.875" style="14" bestFit="1" customWidth="1"/>
    <col min="9230" max="9230" width="8" style="14" bestFit="1" customWidth="1"/>
    <col min="9231" max="9231" width="9.75" style="14" bestFit="1" customWidth="1"/>
    <col min="9232" max="9232" width="8.875" style="14" bestFit="1" customWidth="1"/>
    <col min="9233" max="9233" width="12" style="14" bestFit="1" customWidth="1"/>
    <col min="9234" max="9234" width="8.625" style="14" bestFit="1" customWidth="1"/>
    <col min="9235" max="9235" width="8.375" style="14" bestFit="1" customWidth="1"/>
    <col min="9236" max="9236" width="9" style="14" bestFit="1" customWidth="1"/>
    <col min="9237" max="9237" width="8.875" style="14" bestFit="1" customWidth="1"/>
    <col min="9238" max="9238" width="7.875" style="14" bestFit="1" customWidth="1"/>
    <col min="9239" max="9472" width="9.125" style="14"/>
    <col min="9473" max="9473" width="2.125" style="14" customWidth="1"/>
    <col min="9474" max="9474" width="16.75" style="14" customWidth="1"/>
    <col min="9475" max="9475" width="12" style="14" customWidth="1"/>
    <col min="9476" max="9476" width="10.625" style="14" bestFit="1" customWidth="1"/>
    <col min="9477" max="9477" width="10.125" style="14" customWidth="1"/>
    <col min="9478" max="9478" width="8.25" style="14" bestFit="1" customWidth="1"/>
    <col min="9479" max="9479" width="9.25" style="14" bestFit="1" customWidth="1"/>
    <col min="9480" max="9480" width="10.25" style="14" customWidth="1"/>
    <col min="9481" max="9481" width="8.75" style="14" bestFit="1" customWidth="1"/>
    <col min="9482" max="9482" width="8.625" style="14" bestFit="1" customWidth="1"/>
    <col min="9483" max="9484" width="8.375" style="14" bestFit="1" customWidth="1"/>
    <col min="9485" max="9485" width="7.875" style="14" bestFit="1" customWidth="1"/>
    <col min="9486" max="9486" width="8" style="14" bestFit="1" customWidth="1"/>
    <col min="9487" max="9487" width="9.75" style="14" bestFit="1" customWidth="1"/>
    <col min="9488" max="9488" width="8.875" style="14" bestFit="1" customWidth="1"/>
    <col min="9489" max="9489" width="12" style="14" bestFit="1" customWidth="1"/>
    <col min="9490" max="9490" width="8.625" style="14" bestFit="1" customWidth="1"/>
    <col min="9491" max="9491" width="8.375" style="14" bestFit="1" customWidth="1"/>
    <col min="9492" max="9492" width="9" style="14" bestFit="1" customWidth="1"/>
    <col min="9493" max="9493" width="8.875" style="14" bestFit="1" customWidth="1"/>
    <col min="9494" max="9494" width="7.875" style="14" bestFit="1" customWidth="1"/>
    <col min="9495" max="9728" width="9.125" style="14"/>
    <col min="9729" max="9729" width="2.125" style="14" customWidth="1"/>
    <col min="9730" max="9730" width="16.75" style="14" customWidth="1"/>
    <col min="9731" max="9731" width="12" style="14" customWidth="1"/>
    <col min="9732" max="9732" width="10.625" style="14" bestFit="1" customWidth="1"/>
    <col min="9733" max="9733" width="10.125" style="14" customWidth="1"/>
    <col min="9734" max="9734" width="8.25" style="14" bestFit="1" customWidth="1"/>
    <col min="9735" max="9735" width="9.25" style="14" bestFit="1" customWidth="1"/>
    <col min="9736" max="9736" width="10.25" style="14" customWidth="1"/>
    <col min="9737" max="9737" width="8.75" style="14" bestFit="1" customWidth="1"/>
    <col min="9738" max="9738" width="8.625" style="14" bestFit="1" customWidth="1"/>
    <col min="9739" max="9740" width="8.375" style="14" bestFit="1" customWidth="1"/>
    <col min="9741" max="9741" width="7.875" style="14" bestFit="1" customWidth="1"/>
    <col min="9742" max="9742" width="8" style="14" bestFit="1" customWidth="1"/>
    <col min="9743" max="9743" width="9.75" style="14" bestFit="1" customWidth="1"/>
    <col min="9744" max="9744" width="8.875" style="14" bestFit="1" customWidth="1"/>
    <col min="9745" max="9745" width="12" style="14" bestFit="1" customWidth="1"/>
    <col min="9746" max="9746" width="8.625" style="14" bestFit="1" customWidth="1"/>
    <col min="9747" max="9747" width="8.375" style="14" bestFit="1" customWidth="1"/>
    <col min="9748" max="9748" width="9" style="14" bestFit="1" customWidth="1"/>
    <col min="9749" max="9749" width="8.875" style="14" bestFit="1" customWidth="1"/>
    <col min="9750" max="9750" width="7.875" style="14" bestFit="1" customWidth="1"/>
    <col min="9751" max="9984" width="9.125" style="14"/>
    <col min="9985" max="9985" width="2.125" style="14" customWidth="1"/>
    <col min="9986" max="9986" width="16.75" style="14" customWidth="1"/>
    <col min="9987" max="9987" width="12" style="14" customWidth="1"/>
    <col min="9988" max="9988" width="10.625" style="14" bestFit="1" customWidth="1"/>
    <col min="9989" max="9989" width="10.125" style="14" customWidth="1"/>
    <col min="9990" max="9990" width="8.25" style="14" bestFit="1" customWidth="1"/>
    <col min="9991" max="9991" width="9.25" style="14" bestFit="1" customWidth="1"/>
    <col min="9992" max="9992" width="10.25" style="14" customWidth="1"/>
    <col min="9993" max="9993" width="8.75" style="14" bestFit="1" customWidth="1"/>
    <col min="9994" max="9994" width="8.625" style="14" bestFit="1" customWidth="1"/>
    <col min="9995" max="9996" width="8.375" style="14" bestFit="1" customWidth="1"/>
    <col min="9997" max="9997" width="7.875" style="14" bestFit="1" customWidth="1"/>
    <col min="9998" max="9998" width="8" style="14" bestFit="1" customWidth="1"/>
    <col min="9999" max="9999" width="9.75" style="14" bestFit="1" customWidth="1"/>
    <col min="10000" max="10000" width="8.875" style="14" bestFit="1" customWidth="1"/>
    <col min="10001" max="10001" width="12" style="14" bestFit="1" customWidth="1"/>
    <col min="10002" max="10002" width="8.625" style="14" bestFit="1" customWidth="1"/>
    <col min="10003" max="10003" width="8.375" style="14" bestFit="1" customWidth="1"/>
    <col min="10004" max="10004" width="9" style="14" bestFit="1" customWidth="1"/>
    <col min="10005" max="10005" width="8.875" style="14" bestFit="1" customWidth="1"/>
    <col min="10006" max="10006" width="7.875" style="14" bestFit="1" customWidth="1"/>
    <col min="10007" max="10240" width="9.125" style="14"/>
    <col min="10241" max="10241" width="2.125" style="14" customWidth="1"/>
    <col min="10242" max="10242" width="16.75" style="14" customWidth="1"/>
    <col min="10243" max="10243" width="12" style="14" customWidth="1"/>
    <col min="10244" max="10244" width="10.625" style="14" bestFit="1" customWidth="1"/>
    <col min="10245" max="10245" width="10.125" style="14" customWidth="1"/>
    <col min="10246" max="10246" width="8.25" style="14" bestFit="1" customWidth="1"/>
    <col min="10247" max="10247" width="9.25" style="14" bestFit="1" customWidth="1"/>
    <col min="10248" max="10248" width="10.25" style="14" customWidth="1"/>
    <col min="10249" max="10249" width="8.75" style="14" bestFit="1" customWidth="1"/>
    <col min="10250" max="10250" width="8.625" style="14" bestFit="1" customWidth="1"/>
    <col min="10251" max="10252" width="8.375" style="14" bestFit="1" customWidth="1"/>
    <col min="10253" max="10253" width="7.875" style="14" bestFit="1" customWidth="1"/>
    <col min="10254" max="10254" width="8" style="14" bestFit="1" customWidth="1"/>
    <col min="10255" max="10255" width="9.75" style="14" bestFit="1" customWidth="1"/>
    <col min="10256" max="10256" width="8.875" style="14" bestFit="1" customWidth="1"/>
    <col min="10257" max="10257" width="12" style="14" bestFit="1" customWidth="1"/>
    <col min="10258" max="10258" width="8.625" style="14" bestFit="1" customWidth="1"/>
    <col min="10259" max="10259" width="8.375" style="14" bestFit="1" customWidth="1"/>
    <col min="10260" max="10260" width="9" style="14" bestFit="1" customWidth="1"/>
    <col min="10261" max="10261" width="8.875" style="14" bestFit="1" customWidth="1"/>
    <col min="10262" max="10262" width="7.875" style="14" bestFit="1" customWidth="1"/>
    <col min="10263" max="10496" width="9.125" style="14"/>
    <col min="10497" max="10497" width="2.125" style="14" customWidth="1"/>
    <col min="10498" max="10498" width="16.75" style="14" customWidth="1"/>
    <col min="10499" max="10499" width="12" style="14" customWidth="1"/>
    <col min="10500" max="10500" width="10.625" style="14" bestFit="1" customWidth="1"/>
    <col min="10501" max="10501" width="10.125" style="14" customWidth="1"/>
    <col min="10502" max="10502" width="8.25" style="14" bestFit="1" customWidth="1"/>
    <col min="10503" max="10503" width="9.25" style="14" bestFit="1" customWidth="1"/>
    <col min="10504" max="10504" width="10.25" style="14" customWidth="1"/>
    <col min="10505" max="10505" width="8.75" style="14" bestFit="1" customWidth="1"/>
    <col min="10506" max="10506" width="8.625" style="14" bestFit="1" customWidth="1"/>
    <col min="10507" max="10508" width="8.375" style="14" bestFit="1" customWidth="1"/>
    <col min="10509" max="10509" width="7.875" style="14" bestFit="1" customWidth="1"/>
    <col min="10510" max="10510" width="8" style="14" bestFit="1" customWidth="1"/>
    <col min="10511" max="10511" width="9.75" style="14" bestFit="1" customWidth="1"/>
    <col min="10512" max="10512" width="8.875" style="14" bestFit="1" customWidth="1"/>
    <col min="10513" max="10513" width="12" style="14" bestFit="1" customWidth="1"/>
    <col min="10514" max="10514" width="8.625" style="14" bestFit="1" customWidth="1"/>
    <col min="10515" max="10515" width="8.375" style="14" bestFit="1" customWidth="1"/>
    <col min="10516" max="10516" width="9" style="14" bestFit="1" customWidth="1"/>
    <col min="10517" max="10517" width="8.875" style="14" bestFit="1" customWidth="1"/>
    <col min="10518" max="10518" width="7.875" style="14" bestFit="1" customWidth="1"/>
    <col min="10519" max="10752" width="9.125" style="14"/>
    <col min="10753" max="10753" width="2.125" style="14" customWidth="1"/>
    <col min="10754" max="10754" width="16.75" style="14" customWidth="1"/>
    <col min="10755" max="10755" width="12" style="14" customWidth="1"/>
    <col min="10756" max="10756" width="10.625" style="14" bestFit="1" customWidth="1"/>
    <col min="10757" max="10757" width="10.125" style="14" customWidth="1"/>
    <col min="10758" max="10758" width="8.25" style="14" bestFit="1" customWidth="1"/>
    <col min="10759" max="10759" width="9.25" style="14" bestFit="1" customWidth="1"/>
    <col min="10760" max="10760" width="10.25" style="14" customWidth="1"/>
    <col min="10761" max="10761" width="8.75" style="14" bestFit="1" customWidth="1"/>
    <col min="10762" max="10762" width="8.625" style="14" bestFit="1" customWidth="1"/>
    <col min="10763" max="10764" width="8.375" style="14" bestFit="1" customWidth="1"/>
    <col min="10765" max="10765" width="7.875" style="14" bestFit="1" customWidth="1"/>
    <col min="10766" max="10766" width="8" style="14" bestFit="1" customWidth="1"/>
    <col min="10767" max="10767" width="9.75" style="14" bestFit="1" customWidth="1"/>
    <col min="10768" max="10768" width="8.875" style="14" bestFit="1" customWidth="1"/>
    <col min="10769" max="10769" width="12" style="14" bestFit="1" customWidth="1"/>
    <col min="10770" max="10770" width="8.625" style="14" bestFit="1" customWidth="1"/>
    <col min="10771" max="10771" width="8.375" style="14" bestFit="1" customWidth="1"/>
    <col min="10772" max="10772" width="9" style="14" bestFit="1" customWidth="1"/>
    <col min="10773" max="10773" width="8.875" style="14" bestFit="1" customWidth="1"/>
    <col min="10774" max="10774" width="7.875" style="14" bestFit="1" customWidth="1"/>
    <col min="10775" max="11008" width="9.125" style="14"/>
    <col min="11009" max="11009" width="2.125" style="14" customWidth="1"/>
    <col min="11010" max="11010" width="16.75" style="14" customWidth="1"/>
    <col min="11011" max="11011" width="12" style="14" customWidth="1"/>
    <col min="11012" max="11012" width="10.625" style="14" bestFit="1" customWidth="1"/>
    <col min="11013" max="11013" width="10.125" style="14" customWidth="1"/>
    <col min="11014" max="11014" width="8.25" style="14" bestFit="1" customWidth="1"/>
    <col min="11015" max="11015" width="9.25" style="14" bestFit="1" customWidth="1"/>
    <col min="11016" max="11016" width="10.25" style="14" customWidth="1"/>
    <col min="11017" max="11017" width="8.75" style="14" bestFit="1" customWidth="1"/>
    <col min="11018" max="11018" width="8.625" style="14" bestFit="1" customWidth="1"/>
    <col min="11019" max="11020" width="8.375" style="14" bestFit="1" customWidth="1"/>
    <col min="11021" max="11021" width="7.875" style="14" bestFit="1" customWidth="1"/>
    <col min="11022" max="11022" width="8" style="14" bestFit="1" customWidth="1"/>
    <col min="11023" max="11023" width="9.75" style="14" bestFit="1" customWidth="1"/>
    <col min="11024" max="11024" width="8.875" style="14" bestFit="1" customWidth="1"/>
    <col min="11025" max="11025" width="12" style="14" bestFit="1" customWidth="1"/>
    <col min="11026" max="11026" width="8.625" style="14" bestFit="1" customWidth="1"/>
    <col min="11027" max="11027" width="8.375" style="14" bestFit="1" customWidth="1"/>
    <col min="11028" max="11028" width="9" style="14" bestFit="1" customWidth="1"/>
    <col min="11029" max="11029" width="8.875" style="14" bestFit="1" customWidth="1"/>
    <col min="11030" max="11030" width="7.875" style="14" bestFit="1" customWidth="1"/>
    <col min="11031" max="11264" width="9.125" style="14"/>
    <col min="11265" max="11265" width="2.125" style="14" customWidth="1"/>
    <col min="11266" max="11266" width="16.75" style="14" customWidth="1"/>
    <col min="11267" max="11267" width="12" style="14" customWidth="1"/>
    <col min="11268" max="11268" width="10.625" style="14" bestFit="1" customWidth="1"/>
    <col min="11269" max="11269" width="10.125" style="14" customWidth="1"/>
    <col min="11270" max="11270" width="8.25" style="14" bestFit="1" customWidth="1"/>
    <col min="11271" max="11271" width="9.25" style="14" bestFit="1" customWidth="1"/>
    <col min="11272" max="11272" width="10.25" style="14" customWidth="1"/>
    <col min="11273" max="11273" width="8.75" style="14" bestFit="1" customWidth="1"/>
    <col min="11274" max="11274" width="8.625" style="14" bestFit="1" customWidth="1"/>
    <col min="11275" max="11276" width="8.375" style="14" bestFit="1" customWidth="1"/>
    <col min="11277" max="11277" width="7.875" style="14" bestFit="1" customWidth="1"/>
    <col min="11278" max="11278" width="8" style="14" bestFit="1" customWidth="1"/>
    <col min="11279" max="11279" width="9.75" style="14" bestFit="1" customWidth="1"/>
    <col min="11280" max="11280" width="8.875" style="14" bestFit="1" customWidth="1"/>
    <col min="11281" max="11281" width="12" style="14" bestFit="1" customWidth="1"/>
    <col min="11282" max="11282" width="8.625" style="14" bestFit="1" customWidth="1"/>
    <col min="11283" max="11283" width="8.375" style="14" bestFit="1" customWidth="1"/>
    <col min="11284" max="11284" width="9" style="14" bestFit="1" customWidth="1"/>
    <col min="11285" max="11285" width="8.875" style="14" bestFit="1" customWidth="1"/>
    <col min="11286" max="11286" width="7.875" style="14" bestFit="1" customWidth="1"/>
    <col min="11287" max="11520" width="9.125" style="14"/>
    <col min="11521" max="11521" width="2.125" style="14" customWidth="1"/>
    <col min="11522" max="11522" width="16.75" style="14" customWidth="1"/>
    <col min="11523" max="11523" width="12" style="14" customWidth="1"/>
    <col min="11524" max="11524" width="10.625" style="14" bestFit="1" customWidth="1"/>
    <col min="11525" max="11525" width="10.125" style="14" customWidth="1"/>
    <col min="11526" max="11526" width="8.25" style="14" bestFit="1" customWidth="1"/>
    <col min="11527" max="11527" width="9.25" style="14" bestFit="1" customWidth="1"/>
    <col min="11528" max="11528" width="10.25" style="14" customWidth="1"/>
    <col min="11529" max="11529" width="8.75" style="14" bestFit="1" customWidth="1"/>
    <col min="11530" max="11530" width="8.625" style="14" bestFit="1" customWidth="1"/>
    <col min="11531" max="11532" width="8.375" style="14" bestFit="1" customWidth="1"/>
    <col min="11533" max="11533" width="7.875" style="14" bestFit="1" customWidth="1"/>
    <col min="11534" max="11534" width="8" style="14" bestFit="1" customWidth="1"/>
    <col min="11535" max="11535" width="9.75" style="14" bestFit="1" customWidth="1"/>
    <col min="11536" max="11536" width="8.875" style="14" bestFit="1" customWidth="1"/>
    <col min="11537" max="11537" width="12" style="14" bestFit="1" customWidth="1"/>
    <col min="11538" max="11538" width="8.625" style="14" bestFit="1" customWidth="1"/>
    <col min="11539" max="11539" width="8.375" style="14" bestFit="1" customWidth="1"/>
    <col min="11540" max="11540" width="9" style="14" bestFit="1" customWidth="1"/>
    <col min="11541" max="11541" width="8.875" style="14" bestFit="1" customWidth="1"/>
    <col min="11542" max="11542" width="7.875" style="14" bestFit="1" customWidth="1"/>
    <col min="11543" max="11776" width="9.125" style="14"/>
    <col min="11777" max="11777" width="2.125" style="14" customWidth="1"/>
    <col min="11778" max="11778" width="16.75" style="14" customWidth="1"/>
    <col min="11779" max="11779" width="12" style="14" customWidth="1"/>
    <col min="11780" max="11780" width="10.625" style="14" bestFit="1" customWidth="1"/>
    <col min="11781" max="11781" width="10.125" style="14" customWidth="1"/>
    <col min="11782" max="11782" width="8.25" style="14" bestFit="1" customWidth="1"/>
    <col min="11783" max="11783" width="9.25" style="14" bestFit="1" customWidth="1"/>
    <col min="11784" max="11784" width="10.25" style="14" customWidth="1"/>
    <col min="11785" max="11785" width="8.75" style="14" bestFit="1" customWidth="1"/>
    <col min="11786" max="11786" width="8.625" style="14" bestFit="1" customWidth="1"/>
    <col min="11787" max="11788" width="8.375" style="14" bestFit="1" customWidth="1"/>
    <col min="11789" max="11789" width="7.875" style="14" bestFit="1" customWidth="1"/>
    <col min="11790" max="11790" width="8" style="14" bestFit="1" customWidth="1"/>
    <col min="11791" max="11791" width="9.75" style="14" bestFit="1" customWidth="1"/>
    <col min="11792" max="11792" width="8.875" style="14" bestFit="1" customWidth="1"/>
    <col min="11793" max="11793" width="12" style="14" bestFit="1" customWidth="1"/>
    <col min="11794" max="11794" width="8.625" style="14" bestFit="1" customWidth="1"/>
    <col min="11795" max="11795" width="8.375" style="14" bestFit="1" customWidth="1"/>
    <col min="11796" max="11796" width="9" style="14" bestFit="1" customWidth="1"/>
    <col min="11797" max="11797" width="8.875" style="14" bestFit="1" customWidth="1"/>
    <col min="11798" max="11798" width="7.875" style="14" bestFit="1" customWidth="1"/>
    <col min="11799" max="12032" width="9.125" style="14"/>
    <col min="12033" max="12033" width="2.125" style="14" customWidth="1"/>
    <col min="12034" max="12034" width="16.75" style="14" customWidth="1"/>
    <col min="12035" max="12035" width="12" style="14" customWidth="1"/>
    <col min="12036" max="12036" width="10.625" style="14" bestFit="1" customWidth="1"/>
    <col min="12037" max="12037" width="10.125" style="14" customWidth="1"/>
    <col min="12038" max="12038" width="8.25" style="14" bestFit="1" customWidth="1"/>
    <col min="12039" max="12039" width="9.25" style="14" bestFit="1" customWidth="1"/>
    <col min="12040" max="12040" width="10.25" style="14" customWidth="1"/>
    <col min="12041" max="12041" width="8.75" style="14" bestFit="1" customWidth="1"/>
    <col min="12042" max="12042" width="8.625" style="14" bestFit="1" customWidth="1"/>
    <col min="12043" max="12044" width="8.375" style="14" bestFit="1" customWidth="1"/>
    <col min="12045" max="12045" width="7.875" style="14" bestFit="1" customWidth="1"/>
    <col min="12046" max="12046" width="8" style="14" bestFit="1" customWidth="1"/>
    <col min="12047" max="12047" width="9.75" style="14" bestFit="1" customWidth="1"/>
    <col min="12048" max="12048" width="8.875" style="14" bestFit="1" customWidth="1"/>
    <col min="12049" max="12049" width="12" style="14" bestFit="1" customWidth="1"/>
    <col min="12050" max="12050" width="8.625" style="14" bestFit="1" customWidth="1"/>
    <col min="12051" max="12051" width="8.375" style="14" bestFit="1" customWidth="1"/>
    <col min="12052" max="12052" width="9" style="14" bestFit="1" customWidth="1"/>
    <col min="12053" max="12053" width="8.875" style="14" bestFit="1" customWidth="1"/>
    <col min="12054" max="12054" width="7.875" style="14" bestFit="1" customWidth="1"/>
    <col min="12055" max="12288" width="9.125" style="14"/>
    <col min="12289" max="12289" width="2.125" style="14" customWidth="1"/>
    <col min="12290" max="12290" width="16.75" style="14" customWidth="1"/>
    <col min="12291" max="12291" width="12" style="14" customWidth="1"/>
    <col min="12292" max="12292" width="10.625" style="14" bestFit="1" customWidth="1"/>
    <col min="12293" max="12293" width="10.125" style="14" customWidth="1"/>
    <col min="12294" max="12294" width="8.25" style="14" bestFit="1" customWidth="1"/>
    <col min="12295" max="12295" width="9.25" style="14" bestFit="1" customWidth="1"/>
    <col min="12296" max="12296" width="10.25" style="14" customWidth="1"/>
    <col min="12297" max="12297" width="8.75" style="14" bestFit="1" customWidth="1"/>
    <col min="12298" max="12298" width="8.625" style="14" bestFit="1" customWidth="1"/>
    <col min="12299" max="12300" width="8.375" style="14" bestFit="1" customWidth="1"/>
    <col min="12301" max="12301" width="7.875" style="14" bestFit="1" customWidth="1"/>
    <col min="12302" max="12302" width="8" style="14" bestFit="1" customWidth="1"/>
    <col min="12303" max="12303" width="9.75" style="14" bestFit="1" customWidth="1"/>
    <col min="12304" max="12304" width="8.875" style="14" bestFit="1" customWidth="1"/>
    <col min="12305" max="12305" width="12" style="14" bestFit="1" customWidth="1"/>
    <col min="12306" max="12306" width="8.625" style="14" bestFit="1" customWidth="1"/>
    <col min="12307" max="12307" width="8.375" style="14" bestFit="1" customWidth="1"/>
    <col min="12308" max="12308" width="9" style="14" bestFit="1" customWidth="1"/>
    <col min="12309" max="12309" width="8.875" style="14" bestFit="1" customWidth="1"/>
    <col min="12310" max="12310" width="7.875" style="14" bestFit="1" customWidth="1"/>
    <col min="12311" max="12544" width="9.125" style="14"/>
    <col min="12545" max="12545" width="2.125" style="14" customWidth="1"/>
    <col min="12546" max="12546" width="16.75" style="14" customWidth="1"/>
    <col min="12547" max="12547" width="12" style="14" customWidth="1"/>
    <col min="12548" max="12548" width="10.625" style="14" bestFit="1" customWidth="1"/>
    <col min="12549" max="12549" width="10.125" style="14" customWidth="1"/>
    <col min="12550" max="12550" width="8.25" style="14" bestFit="1" customWidth="1"/>
    <col min="12551" max="12551" width="9.25" style="14" bestFit="1" customWidth="1"/>
    <col min="12552" max="12552" width="10.25" style="14" customWidth="1"/>
    <col min="12553" max="12553" width="8.75" style="14" bestFit="1" customWidth="1"/>
    <col min="12554" max="12554" width="8.625" style="14" bestFit="1" customWidth="1"/>
    <col min="12555" max="12556" width="8.375" style="14" bestFit="1" customWidth="1"/>
    <col min="12557" max="12557" width="7.875" style="14" bestFit="1" customWidth="1"/>
    <col min="12558" max="12558" width="8" style="14" bestFit="1" customWidth="1"/>
    <col min="12559" max="12559" width="9.75" style="14" bestFit="1" customWidth="1"/>
    <col min="12560" max="12560" width="8.875" style="14" bestFit="1" customWidth="1"/>
    <col min="12561" max="12561" width="12" style="14" bestFit="1" customWidth="1"/>
    <col min="12562" max="12562" width="8.625" style="14" bestFit="1" customWidth="1"/>
    <col min="12563" max="12563" width="8.375" style="14" bestFit="1" customWidth="1"/>
    <col min="12564" max="12564" width="9" style="14" bestFit="1" customWidth="1"/>
    <col min="12565" max="12565" width="8.875" style="14" bestFit="1" customWidth="1"/>
    <col min="12566" max="12566" width="7.875" style="14" bestFit="1" customWidth="1"/>
    <col min="12567" max="12800" width="9.125" style="14"/>
    <col min="12801" max="12801" width="2.125" style="14" customWidth="1"/>
    <col min="12802" max="12802" width="16.75" style="14" customWidth="1"/>
    <col min="12803" max="12803" width="12" style="14" customWidth="1"/>
    <col min="12804" max="12804" width="10.625" style="14" bestFit="1" customWidth="1"/>
    <col min="12805" max="12805" width="10.125" style="14" customWidth="1"/>
    <col min="12806" max="12806" width="8.25" style="14" bestFit="1" customWidth="1"/>
    <col min="12807" max="12807" width="9.25" style="14" bestFit="1" customWidth="1"/>
    <col min="12808" max="12808" width="10.25" style="14" customWidth="1"/>
    <col min="12809" max="12809" width="8.75" style="14" bestFit="1" customWidth="1"/>
    <col min="12810" max="12810" width="8.625" style="14" bestFit="1" customWidth="1"/>
    <col min="12811" max="12812" width="8.375" style="14" bestFit="1" customWidth="1"/>
    <col min="12813" max="12813" width="7.875" style="14" bestFit="1" customWidth="1"/>
    <col min="12814" max="12814" width="8" style="14" bestFit="1" customWidth="1"/>
    <col min="12815" max="12815" width="9.75" style="14" bestFit="1" customWidth="1"/>
    <col min="12816" max="12816" width="8.875" style="14" bestFit="1" customWidth="1"/>
    <col min="12817" max="12817" width="12" style="14" bestFit="1" customWidth="1"/>
    <col min="12818" max="12818" width="8.625" style="14" bestFit="1" customWidth="1"/>
    <col min="12819" max="12819" width="8.375" style="14" bestFit="1" customWidth="1"/>
    <col min="12820" max="12820" width="9" style="14" bestFit="1" customWidth="1"/>
    <col min="12821" max="12821" width="8.875" style="14" bestFit="1" customWidth="1"/>
    <col min="12822" max="12822" width="7.875" style="14" bestFit="1" customWidth="1"/>
    <col min="12823" max="13056" width="9.125" style="14"/>
    <col min="13057" max="13057" width="2.125" style="14" customWidth="1"/>
    <col min="13058" max="13058" width="16.75" style="14" customWidth="1"/>
    <col min="13059" max="13059" width="12" style="14" customWidth="1"/>
    <col min="13060" max="13060" width="10.625" style="14" bestFit="1" customWidth="1"/>
    <col min="13061" max="13061" width="10.125" style="14" customWidth="1"/>
    <col min="13062" max="13062" width="8.25" style="14" bestFit="1" customWidth="1"/>
    <col min="13063" max="13063" width="9.25" style="14" bestFit="1" customWidth="1"/>
    <col min="13064" max="13064" width="10.25" style="14" customWidth="1"/>
    <col min="13065" max="13065" width="8.75" style="14" bestFit="1" customWidth="1"/>
    <col min="13066" max="13066" width="8.625" style="14" bestFit="1" customWidth="1"/>
    <col min="13067" max="13068" width="8.375" style="14" bestFit="1" customWidth="1"/>
    <col min="13069" max="13069" width="7.875" style="14" bestFit="1" customWidth="1"/>
    <col min="13070" max="13070" width="8" style="14" bestFit="1" customWidth="1"/>
    <col min="13071" max="13071" width="9.75" style="14" bestFit="1" customWidth="1"/>
    <col min="13072" max="13072" width="8.875" style="14" bestFit="1" customWidth="1"/>
    <col min="13073" max="13073" width="12" style="14" bestFit="1" customWidth="1"/>
    <col min="13074" max="13074" width="8.625" style="14" bestFit="1" customWidth="1"/>
    <col min="13075" max="13075" width="8.375" style="14" bestFit="1" customWidth="1"/>
    <col min="13076" max="13076" width="9" style="14" bestFit="1" customWidth="1"/>
    <col min="13077" max="13077" width="8.875" style="14" bestFit="1" customWidth="1"/>
    <col min="13078" max="13078" width="7.875" style="14" bestFit="1" customWidth="1"/>
    <col min="13079" max="13312" width="9.125" style="14"/>
    <col min="13313" max="13313" width="2.125" style="14" customWidth="1"/>
    <col min="13314" max="13314" width="16.75" style="14" customWidth="1"/>
    <col min="13315" max="13315" width="12" style="14" customWidth="1"/>
    <col min="13316" max="13316" width="10.625" style="14" bestFit="1" customWidth="1"/>
    <col min="13317" max="13317" width="10.125" style="14" customWidth="1"/>
    <col min="13318" max="13318" width="8.25" style="14" bestFit="1" customWidth="1"/>
    <col min="13319" max="13319" width="9.25" style="14" bestFit="1" customWidth="1"/>
    <col min="13320" max="13320" width="10.25" style="14" customWidth="1"/>
    <col min="13321" max="13321" width="8.75" style="14" bestFit="1" customWidth="1"/>
    <col min="13322" max="13322" width="8.625" style="14" bestFit="1" customWidth="1"/>
    <col min="13323" max="13324" width="8.375" style="14" bestFit="1" customWidth="1"/>
    <col min="13325" max="13325" width="7.875" style="14" bestFit="1" customWidth="1"/>
    <col min="13326" max="13326" width="8" style="14" bestFit="1" customWidth="1"/>
    <col min="13327" max="13327" width="9.75" style="14" bestFit="1" customWidth="1"/>
    <col min="13328" max="13328" width="8.875" style="14" bestFit="1" customWidth="1"/>
    <col min="13329" max="13329" width="12" style="14" bestFit="1" customWidth="1"/>
    <col min="13330" max="13330" width="8.625" style="14" bestFit="1" customWidth="1"/>
    <col min="13331" max="13331" width="8.375" style="14" bestFit="1" customWidth="1"/>
    <col min="13332" max="13332" width="9" style="14" bestFit="1" customWidth="1"/>
    <col min="13333" max="13333" width="8.875" style="14" bestFit="1" customWidth="1"/>
    <col min="13334" max="13334" width="7.875" style="14" bestFit="1" customWidth="1"/>
    <col min="13335" max="13568" width="9.125" style="14"/>
    <col min="13569" max="13569" width="2.125" style="14" customWidth="1"/>
    <col min="13570" max="13570" width="16.75" style="14" customWidth="1"/>
    <col min="13571" max="13571" width="12" style="14" customWidth="1"/>
    <col min="13572" max="13572" width="10.625" style="14" bestFit="1" customWidth="1"/>
    <col min="13573" max="13573" width="10.125" style="14" customWidth="1"/>
    <col min="13574" max="13574" width="8.25" style="14" bestFit="1" customWidth="1"/>
    <col min="13575" max="13575" width="9.25" style="14" bestFit="1" customWidth="1"/>
    <col min="13576" max="13576" width="10.25" style="14" customWidth="1"/>
    <col min="13577" max="13577" width="8.75" style="14" bestFit="1" customWidth="1"/>
    <col min="13578" max="13578" width="8.625" style="14" bestFit="1" customWidth="1"/>
    <col min="13579" max="13580" width="8.375" style="14" bestFit="1" customWidth="1"/>
    <col min="13581" max="13581" width="7.875" style="14" bestFit="1" customWidth="1"/>
    <col min="13582" max="13582" width="8" style="14" bestFit="1" customWidth="1"/>
    <col min="13583" max="13583" width="9.75" style="14" bestFit="1" customWidth="1"/>
    <col min="13584" max="13584" width="8.875" style="14" bestFit="1" customWidth="1"/>
    <col min="13585" max="13585" width="12" style="14" bestFit="1" customWidth="1"/>
    <col min="13586" max="13586" width="8.625" style="14" bestFit="1" customWidth="1"/>
    <col min="13587" max="13587" width="8.375" style="14" bestFit="1" customWidth="1"/>
    <col min="13588" max="13588" width="9" style="14" bestFit="1" customWidth="1"/>
    <col min="13589" max="13589" width="8.875" style="14" bestFit="1" customWidth="1"/>
    <col min="13590" max="13590" width="7.875" style="14" bestFit="1" customWidth="1"/>
    <col min="13591" max="13824" width="9.125" style="14"/>
    <col min="13825" max="13825" width="2.125" style="14" customWidth="1"/>
    <col min="13826" max="13826" width="16.75" style="14" customWidth="1"/>
    <col min="13827" max="13827" width="12" style="14" customWidth="1"/>
    <col min="13828" max="13828" width="10.625" style="14" bestFit="1" customWidth="1"/>
    <col min="13829" max="13829" width="10.125" style="14" customWidth="1"/>
    <col min="13830" max="13830" width="8.25" style="14" bestFit="1" customWidth="1"/>
    <col min="13831" max="13831" width="9.25" style="14" bestFit="1" customWidth="1"/>
    <col min="13832" max="13832" width="10.25" style="14" customWidth="1"/>
    <col min="13833" max="13833" width="8.75" style="14" bestFit="1" customWidth="1"/>
    <col min="13834" max="13834" width="8.625" style="14" bestFit="1" customWidth="1"/>
    <col min="13835" max="13836" width="8.375" style="14" bestFit="1" customWidth="1"/>
    <col min="13837" max="13837" width="7.875" style="14" bestFit="1" customWidth="1"/>
    <col min="13838" max="13838" width="8" style="14" bestFit="1" customWidth="1"/>
    <col min="13839" max="13839" width="9.75" style="14" bestFit="1" customWidth="1"/>
    <col min="13840" max="13840" width="8.875" style="14" bestFit="1" customWidth="1"/>
    <col min="13841" max="13841" width="12" style="14" bestFit="1" customWidth="1"/>
    <col min="13842" max="13842" width="8.625" style="14" bestFit="1" customWidth="1"/>
    <col min="13843" max="13843" width="8.375" style="14" bestFit="1" customWidth="1"/>
    <col min="13844" max="13844" width="9" style="14" bestFit="1" customWidth="1"/>
    <col min="13845" max="13845" width="8.875" style="14" bestFit="1" customWidth="1"/>
    <col min="13846" max="13846" width="7.875" style="14" bestFit="1" customWidth="1"/>
    <col min="13847" max="14080" width="9.125" style="14"/>
    <col min="14081" max="14081" width="2.125" style="14" customWidth="1"/>
    <col min="14082" max="14082" width="16.75" style="14" customWidth="1"/>
    <col min="14083" max="14083" width="12" style="14" customWidth="1"/>
    <col min="14084" max="14084" width="10.625" style="14" bestFit="1" customWidth="1"/>
    <col min="14085" max="14085" width="10.125" style="14" customWidth="1"/>
    <col min="14086" max="14086" width="8.25" style="14" bestFit="1" customWidth="1"/>
    <col min="14087" max="14087" width="9.25" style="14" bestFit="1" customWidth="1"/>
    <col min="14088" max="14088" width="10.25" style="14" customWidth="1"/>
    <col min="14089" max="14089" width="8.75" style="14" bestFit="1" customWidth="1"/>
    <col min="14090" max="14090" width="8.625" style="14" bestFit="1" customWidth="1"/>
    <col min="14091" max="14092" width="8.375" style="14" bestFit="1" customWidth="1"/>
    <col min="14093" max="14093" width="7.875" style="14" bestFit="1" customWidth="1"/>
    <col min="14094" max="14094" width="8" style="14" bestFit="1" customWidth="1"/>
    <col min="14095" max="14095" width="9.75" style="14" bestFit="1" customWidth="1"/>
    <col min="14096" max="14096" width="8.875" style="14" bestFit="1" customWidth="1"/>
    <col min="14097" max="14097" width="12" style="14" bestFit="1" customWidth="1"/>
    <col min="14098" max="14098" width="8.625" style="14" bestFit="1" customWidth="1"/>
    <col min="14099" max="14099" width="8.375" style="14" bestFit="1" customWidth="1"/>
    <col min="14100" max="14100" width="9" style="14" bestFit="1" customWidth="1"/>
    <col min="14101" max="14101" width="8.875" style="14" bestFit="1" customWidth="1"/>
    <col min="14102" max="14102" width="7.875" style="14" bestFit="1" customWidth="1"/>
    <col min="14103" max="14336" width="9.125" style="14"/>
    <col min="14337" max="14337" width="2.125" style="14" customWidth="1"/>
    <col min="14338" max="14338" width="16.75" style="14" customWidth="1"/>
    <col min="14339" max="14339" width="12" style="14" customWidth="1"/>
    <col min="14340" max="14340" width="10.625" style="14" bestFit="1" customWidth="1"/>
    <col min="14341" max="14341" width="10.125" style="14" customWidth="1"/>
    <col min="14342" max="14342" width="8.25" style="14" bestFit="1" customWidth="1"/>
    <col min="14343" max="14343" width="9.25" style="14" bestFit="1" customWidth="1"/>
    <col min="14344" max="14344" width="10.25" style="14" customWidth="1"/>
    <col min="14345" max="14345" width="8.75" style="14" bestFit="1" customWidth="1"/>
    <col min="14346" max="14346" width="8.625" style="14" bestFit="1" customWidth="1"/>
    <col min="14347" max="14348" width="8.375" style="14" bestFit="1" customWidth="1"/>
    <col min="14349" max="14349" width="7.875" style="14" bestFit="1" customWidth="1"/>
    <col min="14350" max="14350" width="8" style="14" bestFit="1" customWidth="1"/>
    <col min="14351" max="14351" width="9.75" style="14" bestFit="1" customWidth="1"/>
    <col min="14352" max="14352" width="8.875" style="14" bestFit="1" customWidth="1"/>
    <col min="14353" max="14353" width="12" style="14" bestFit="1" customWidth="1"/>
    <col min="14354" max="14354" width="8.625" style="14" bestFit="1" customWidth="1"/>
    <col min="14355" max="14355" width="8.375" style="14" bestFit="1" customWidth="1"/>
    <col min="14356" max="14356" width="9" style="14" bestFit="1" customWidth="1"/>
    <col min="14357" max="14357" width="8.875" style="14" bestFit="1" customWidth="1"/>
    <col min="14358" max="14358" width="7.875" style="14" bestFit="1" customWidth="1"/>
    <col min="14359" max="14592" width="9.125" style="14"/>
    <col min="14593" max="14593" width="2.125" style="14" customWidth="1"/>
    <col min="14594" max="14594" width="16.75" style="14" customWidth="1"/>
    <col min="14595" max="14595" width="12" style="14" customWidth="1"/>
    <col min="14596" max="14596" width="10.625" style="14" bestFit="1" customWidth="1"/>
    <col min="14597" max="14597" width="10.125" style="14" customWidth="1"/>
    <col min="14598" max="14598" width="8.25" style="14" bestFit="1" customWidth="1"/>
    <col min="14599" max="14599" width="9.25" style="14" bestFit="1" customWidth="1"/>
    <col min="14600" max="14600" width="10.25" style="14" customWidth="1"/>
    <col min="14601" max="14601" width="8.75" style="14" bestFit="1" customWidth="1"/>
    <col min="14602" max="14602" width="8.625" style="14" bestFit="1" customWidth="1"/>
    <col min="14603" max="14604" width="8.375" style="14" bestFit="1" customWidth="1"/>
    <col min="14605" max="14605" width="7.875" style="14" bestFit="1" customWidth="1"/>
    <col min="14606" max="14606" width="8" style="14" bestFit="1" customWidth="1"/>
    <col min="14607" max="14607" width="9.75" style="14" bestFit="1" customWidth="1"/>
    <col min="14608" max="14608" width="8.875" style="14" bestFit="1" customWidth="1"/>
    <col min="14609" max="14609" width="12" style="14" bestFit="1" customWidth="1"/>
    <col min="14610" max="14610" width="8.625" style="14" bestFit="1" customWidth="1"/>
    <col min="14611" max="14611" width="8.375" style="14" bestFit="1" customWidth="1"/>
    <col min="14612" max="14612" width="9" style="14" bestFit="1" customWidth="1"/>
    <col min="14613" max="14613" width="8.875" style="14" bestFit="1" customWidth="1"/>
    <col min="14614" max="14614" width="7.875" style="14" bestFit="1" customWidth="1"/>
    <col min="14615" max="14848" width="9.125" style="14"/>
    <col min="14849" max="14849" width="2.125" style="14" customWidth="1"/>
    <col min="14850" max="14850" width="16.75" style="14" customWidth="1"/>
    <col min="14851" max="14851" width="12" style="14" customWidth="1"/>
    <col min="14852" max="14852" width="10.625" style="14" bestFit="1" customWidth="1"/>
    <col min="14853" max="14853" width="10.125" style="14" customWidth="1"/>
    <col min="14854" max="14854" width="8.25" style="14" bestFit="1" customWidth="1"/>
    <col min="14855" max="14855" width="9.25" style="14" bestFit="1" customWidth="1"/>
    <col min="14856" max="14856" width="10.25" style="14" customWidth="1"/>
    <col min="14857" max="14857" width="8.75" style="14" bestFit="1" customWidth="1"/>
    <col min="14858" max="14858" width="8.625" style="14" bestFit="1" customWidth="1"/>
    <col min="14859" max="14860" width="8.375" style="14" bestFit="1" customWidth="1"/>
    <col min="14861" max="14861" width="7.875" style="14" bestFit="1" customWidth="1"/>
    <col min="14862" max="14862" width="8" style="14" bestFit="1" customWidth="1"/>
    <col min="14863" max="14863" width="9.75" style="14" bestFit="1" customWidth="1"/>
    <col min="14864" max="14864" width="8.875" style="14" bestFit="1" customWidth="1"/>
    <col min="14865" max="14865" width="12" style="14" bestFit="1" customWidth="1"/>
    <col min="14866" max="14866" width="8.625" style="14" bestFit="1" customWidth="1"/>
    <col min="14867" max="14867" width="8.375" style="14" bestFit="1" customWidth="1"/>
    <col min="14868" max="14868" width="9" style="14" bestFit="1" customWidth="1"/>
    <col min="14869" max="14869" width="8.875" style="14" bestFit="1" customWidth="1"/>
    <col min="14870" max="14870" width="7.875" style="14" bestFit="1" customWidth="1"/>
    <col min="14871" max="15104" width="9.125" style="14"/>
    <col min="15105" max="15105" width="2.125" style="14" customWidth="1"/>
    <col min="15106" max="15106" width="16.75" style="14" customWidth="1"/>
    <col min="15107" max="15107" width="12" style="14" customWidth="1"/>
    <col min="15108" max="15108" width="10.625" style="14" bestFit="1" customWidth="1"/>
    <col min="15109" max="15109" width="10.125" style="14" customWidth="1"/>
    <col min="15110" max="15110" width="8.25" style="14" bestFit="1" customWidth="1"/>
    <col min="15111" max="15111" width="9.25" style="14" bestFit="1" customWidth="1"/>
    <col min="15112" max="15112" width="10.25" style="14" customWidth="1"/>
    <col min="15113" max="15113" width="8.75" style="14" bestFit="1" customWidth="1"/>
    <col min="15114" max="15114" width="8.625" style="14" bestFit="1" customWidth="1"/>
    <col min="15115" max="15116" width="8.375" style="14" bestFit="1" customWidth="1"/>
    <col min="15117" max="15117" width="7.875" style="14" bestFit="1" customWidth="1"/>
    <col min="15118" max="15118" width="8" style="14" bestFit="1" customWidth="1"/>
    <col min="15119" max="15119" width="9.75" style="14" bestFit="1" customWidth="1"/>
    <col min="15120" max="15120" width="8.875" style="14" bestFit="1" customWidth="1"/>
    <col min="15121" max="15121" width="12" style="14" bestFit="1" customWidth="1"/>
    <col min="15122" max="15122" width="8.625" style="14" bestFit="1" customWidth="1"/>
    <col min="15123" max="15123" width="8.375" style="14" bestFit="1" customWidth="1"/>
    <col min="15124" max="15124" width="9" style="14" bestFit="1" customWidth="1"/>
    <col min="15125" max="15125" width="8.875" style="14" bestFit="1" customWidth="1"/>
    <col min="15126" max="15126" width="7.875" style="14" bestFit="1" customWidth="1"/>
    <col min="15127" max="15360" width="9.125" style="14"/>
    <col min="15361" max="15361" width="2.125" style="14" customWidth="1"/>
    <col min="15362" max="15362" width="16.75" style="14" customWidth="1"/>
    <col min="15363" max="15363" width="12" style="14" customWidth="1"/>
    <col min="15364" max="15364" width="10.625" style="14" bestFit="1" customWidth="1"/>
    <col min="15365" max="15365" width="10.125" style="14" customWidth="1"/>
    <col min="15366" max="15366" width="8.25" style="14" bestFit="1" customWidth="1"/>
    <col min="15367" max="15367" width="9.25" style="14" bestFit="1" customWidth="1"/>
    <col min="15368" max="15368" width="10.25" style="14" customWidth="1"/>
    <col min="15369" max="15369" width="8.75" style="14" bestFit="1" customWidth="1"/>
    <col min="15370" max="15370" width="8.625" style="14" bestFit="1" customWidth="1"/>
    <col min="15371" max="15372" width="8.375" style="14" bestFit="1" customWidth="1"/>
    <col min="15373" max="15373" width="7.875" style="14" bestFit="1" customWidth="1"/>
    <col min="15374" max="15374" width="8" style="14" bestFit="1" customWidth="1"/>
    <col min="15375" max="15375" width="9.75" style="14" bestFit="1" customWidth="1"/>
    <col min="15376" max="15376" width="8.875" style="14" bestFit="1" customWidth="1"/>
    <col min="15377" max="15377" width="12" style="14" bestFit="1" customWidth="1"/>
    <col min="15378" max="15378" width="8.625" style="14" bestFit="1" customWidth="1"/>
    <col min="15379" max="15379" width="8.375" style="14" bestFit="1" customWidth="1"/>
    <col min="15380" max="15380" width="9" style="14" bestFit="1" customWidth="1"/>
    <col min="15381" max="15381" width="8.875" style="14" bestFit="1" customWidth="1"/>
    <col min="15382" max="15382" width="7.875" style="14" bestFit="1" customWidth="1"/>
    <col min="15383" max="15616" width="9.125" style="14"/>
    <col min="15617" max="15617" width="2.125" style="14" customWidth="1"/>
    <col min="15618" max="15618" width="16.75" style="14" customWidth="1"/>
    <col min="15619" max="15619" width="12" style="14" customWidth="1"/>
    <col min="15620" max="15620" width="10.625" style="14" bestFit="1" customWidth="1"/>
    <col min="15621" max="15621" width="10.125" style="14" customWidth="1"/>
    <col min="15622" max="15622" width="8.25" style="14" bestFit="1" customWidth="1"/>
    <col min="15623" max="15623" width="9.25" style="14" bestFit="1" customWidth="1"/>
    <col min="15624" max="15624" width="10.25" style="14" customWidth="1"/>
    <col min="15625" max="15625" width="8.75" style="14" bestFit="1" customWidth="1"/>
    <col min="15626" max="15626" width="8.625" style="14" bestFit="1" customWidth="1"/>
    <col min="15627" max="15628" width="8.375" style="14" bestFit="1" customWidth="1"/>
    <col min="15629" max="15629" width="7.875" style="14" bestFit="1" customWidth="1"/>
    <col min="15630" max="15630" width="8" style="14" bestFit="1" customWidth="1"/>
    <col min="15631" max="15631" width="9.75" style="14" bestFit="1" customWidth="1"/>
    <col min="15632" max="15632" width="8.875" style="14" bestFit="1" customWidth="1"/>
    <col min="15633" max="15633" width="12" style="14" bestFit="1" customWidth="1"/>
    <col min="15634" max="15634" width="8.625" style="14" bestFit="1" customWidth="1"/>
    <col min="15635" max="15635" width="8.375" style="14" bestFit="1" customWidth="1"/>
    <col min="15636" max="15636" width="9" style="14" bestFit="1" customWidth="1"/>
    <col min="15637" max="15637" width="8.875" style="14" bestFit="1" customWidth="1"/>
    <col min="15638" max="15638" width="7.875" style="14" bestFit="1" customWidth="1"/>
    <col min="15639" max="15872" width="9.125" style="14"/>
    <col min="15873" max="15873" width="2.125" style="14" customWidth="1"/>
    <col min="15874" max="15874" width="16.75" style="14" customWidth="1"/>
    <col min="15875" max="15875" width="12" style="14" customWidth="1"/>
    <col min="15876" max="15876" width="10.625" style="14" bestFit="1" customWidth="1"/>
    <col min="15877" max="15877" width="10.125" style="14" customWidth="1"/>
    <col min="15878" max="15878" width="8.25" style="14" bestFit="1" customWidth="1"/>
    <col min="15879" max="15879" width="9.25" style="14" bestFit="1" customWidth="1"/>
    <col min="15880" max="15880" width="10.25" style="14" customWidth="1"/>
    <col min="15881" max="15881" width="8.75" style="14" bestFit="1" customWidth="1"/>
    <col min="15882" max="15882" width="8.625" style="14" bestFit="1" customWidth="1"/>
    <col min="15883" max="15884" width="8.375" style="14" bestFit="1" customWidth="1"/>
    <col min="15885" max="15885" width="7.875" style="14" bestFit="1" customWidth="1"/>
    <col min="15886" max="15886" width="8" style="14" bestFit="1" customWidth="1"/>
    <col min="15887" max="15887" width="9.75" style="14" bestFit="1" customWidth="1"/>
    <col min="15888" max="15888" width="8.875" style="14" bestFit="1" customWidth="1"/>
    <col min="15889" max="15889" width="12" style="14" bestFit="1" customWidth="1"/>
    <col min="15890" max="15890" width="8.625" style="14" bestFit="1" customWidth="1"/>
    <col min="15891" max="15891" width="8.375" style="14" bestFit="1" customWidth="1"/>
    <col min="15892" max="15892" width="9" style="14" bestFit="1" customWidth="1"/>
    <col min="15893" max="15893" width="8.875" style="14" bestFit="1" customWidth="1"/>
    <col min="15894" max="15894" width="7.875" style="14" bestFit="1" customWidth="1"/>
    <col min="15895" max="16128" width="9.125" style="14"/>
    <col min="16129" max="16129" width="2.125" style="14" customWidth="1"/>
    <col min="16130" max="16130" width="16.75" style="14" customWidth="1"/>
    <col min="16131" max="16131" width="12" style="14" customWidth="1"/>
    <col min="16132" max="16132" width="10.625" style="14" bestFit="1" customWidth="1"/>
    <col min="16133" max="16133" width="10.125" style="14" customWidth="1"/>
    <col min="16134" max="16134" width="8.25" style="14" bestFit="1" customWidth="1"/>
    <col min="16135" max="16135" width="9.25" style="14" bestFit="1" customWidth="1"/>
    <col min="16136" max="16136" width="10.25" style="14" customWidth="1"/>
    <col min="16137" max="16137" width="8.75" style="14" bestFit="1" customWidth="1"/>
    <col min="16138" max="16138" width="8.625" style="14" bestFit="1" customWidth="1"/>
    <col min="16139" max="16140" width="8.375" style="14" bestFit="1" customWidth="1"/>
    <col min="16141" max="16141" width="7.875" style="14" bestFit="1" customWidth="1"/>
    <col min="16142" max="16142" width="8" style="14" bestFit="1" customWidth="1"/>
    <col min="16143" max="16143" width="9.75" style="14" bestFit="1" customWidth="1"/>
    <col min="16144" max="16144" width="8.875" style="14" bestFit="1" customWidth="1"/>
    <col min="16145" max="16145" width="12" style="14" bestFit="1" customWidth="1"/>
    <col min="16146" max="16146" width="8.625" style="14" bestFit="1" customWidth="1"/>
    <col min="16147" max="16147" width="8.375" style="14" bestFit="1" customWidth="1"/>
    <col min="16148" max="16148" width="9" style="14" bestFit="1" customWidth="1"/>
    <col min="16149" max="16149" width="8.875" style="14" bestFit="1" customWidth="1"/>
    <col min="16150" max="16150" width="7.875" style="14" bestFit="1" customWidth="1"/>
    <col min="16151" max="16384" width="9.125" style="14"/>
  </cols>
  <sheetData>
    <row r="1" spans="1:13" ht="20.25">
      <c r="B1" s="27" t="s">
        <v>79</v>
      </c>
      <c r="C1" s="28"/>
      <c r="D1" s="29"/>
      <c r="E1" s="28"/>
      <c r="F1" s="28"/>
      <c r="G1" s="28"/>
      <c r="H1" s="28"/>
      <c r="I1" s="28"/>
    </row>
    <row r="2" spans="1:13">
      <c r="B2" s="15"/>
      <c r="E2" s="14"/>
      <c r="F2" s="14"/>
    </row>
    <row r="3" spans="1:13" ht="15.75">
      <c r="B3" s="17" t="s">
        <v>80</v>
      </c>
      <c r="C3" s="18"/>
    </row>
    <row r="4" spans="1:13">
      <c r="C4" s="18"/>
      <c r="E4" s="14"/>
      <c r="F4" s="14"/>
      <c r="H4" s="19"/>
      <c r="I4" s="19"/>
      <c r="J4" s="19"/>
      <c r="K4" s="19"/>
      <c r="L4" s="19"/>
      <c r="M4" s="20"/>
    </row>
    <row r="5" spans="1:13">
      <c r="A5" s="14">
        <v>1</v>
      </c>
      <c r="B5" s="16" t="s">
        <v>81</v>
      </c>
      <c r="C5" s="16" t="s">
        <v>82</v>
      </c>
      <c r="D5" s="21"/>
      <c r="F5" s="14"/>
      <c r="H5" s="22"/>
      <c r="I5" s="19"/>
      <c r="J5" s="19"/>
      <c r="K5" s="19"/>
      <c r="L5" s="19"/>
      <c r="M5" s="23"/>
    </row>
    <row r="6" spans="1:13">
      <c r="A6" s="14">
        <v>1</v>
      </c>
      <c r="B6" s="16" t="s">
        <v>81</v>
      </c>
      <c r="C6" s="24" t="s">
        <v>83</v>
      </c>
      <c r="D6" s="25"/>
      <c r="F6" s="14"/>
      <c r="H6" s="22"/>
      <c r="I6" s="19"/>
      <c r="J6" s="19"/>
      <c r="K6" s="19"/>
      <c r="L6" s="19"/>
      <c r="M6" s="23"/>
    </row>
    <row r="7" spans="1:13">
      <c r="A7" s="14">
        <v>1</v>
      </c>
      <c r="B7" s="16" t="s">
        <v>81</v>
      </c>
      <c r="C7" s="26" t="s">
        <v>28</v>
      </c>
      <c r="D7" s="25"/>
      <c r="F7" s="14"/>
      <c r="H7" s="22"/>
    </row>
    <row r="9" spans="1:13">
      <c r="G9" s="19"/>
    </row>
  </sheetData>
  <sheetProtection selectLockedCells="1"/>
  <phoneticPr fontId="22" type="noConversion"/>
  <pageMargins left="0.75" right="0.75" top="1" bottom="1" header="0.5" footer="0.5"/>
  <pageSetup orientation="portrait" r:id="rId1"/>
  <headerFooter alignWithMargins="0">
    <oddHeader>&amp;C&amp;"arial,Bold"&amp;10&amp;K3E8430Nokia Internal Use Only</oddHeader>
    <oddFooter>&amp;C&amp;"arial,Bold"&amp;10&amp;K3E8430Nokia Internal Use Only</oddFooter>
    <evenHeader>&amp;C&amp;"arial,Bold"&amp;10&amp;K3E8430Nokia Internal Use Only</evenHeader>
    <evenFooter>&amp;C&amp;"arial,Bold"&amp;10&amp;K3E8430Nokia Internal Use Only</evenFooter>
    <firstHeader>&amp;C&amp;"arial,Bold"&amp;10&amp;K3E8430Nokia Internal Use Only</firstHeader>
    <firstFooter>&amp;C&amp;"arial,Bold"&amp;10&amp;K3E8430Nokia Internal Use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4:AL47"/>
  <sheetViews>
    <sheetView tabSelected="1" topLeftCell="A2" zoomScale="85" zoomScaleNormal="85" workbookViewId="0">
      <pane xSplit="4" ySplit="5" topLeftCell="M7" activePane="bottomRight" state="frozen"/>
      <selection activeCell="A2" sqref="A2"/>
      <selection pane="topRight" activeCell="E2" sqref="E2"/>
      <selection pane="bottomLeft" activeCell="A4" sqref="A4"/>
      <selection pane="bottomRight" activeCell="AA31" sqref="AA31"/>
    </sheetView>
  </sheetViews>
  <sheetFormatPr defaultColWidth="9.125" defaultRowHeight="13.5"/>
  <cols>
    <col min="1" max="1" width="3.625" style="9" customWidth="1"/>
    <col min="2" max="2" width="8.875" style="9" customWidth="1"/>
    <col min="3" max="3" width="13" style="9" customWidth="1"/>
    <col min="4" max="4" width="15.875" style="9" customWidth="1"/>
    <col min="5" max="5" width="8.375" style="9" customWidth="1"/>
    <col min="6" max="6" width="13.875" style="9" customWidth="1"/>
    <col min="7" max="7" width="8.375" style="9" customWidth="1"/>
    <col min="8" max="26" width="8.875" style="9" customWidth="1"/>
    <col min="27" max="27" width="10.375" style="9" customWidth="1"/>
    <col min="28" max="34" width="8.875" style="9" customWidth="1"/>
    <col min="35" max="35" width="16.875" style="9" customWidth="1"/>
    <col min="36" max="16384" width="9.125" style="9"/>
  </cols>
  <sheetData>
    <row r="4" spans="2:38" ht="14.25" thickBot="1"/>
    <row r="5" spans="2:38" s="6" customFormat="1" ht="22.5" customHeight="1" thickBot="1">
      <c r="B5" s="128" t="s">
        <v>86</v>
      </c>
      <c r="C5" s="130" t="s">
        <v>124</v>
      </c>
      <c r="D5" s="76"/>
      <c r="E5" s="124" t="s">
        <v>137</v>
      </c>
      <c r="F5" s="122"/>
      <c r="G5" s="122"/>
      <c r="H5" s="122"/>
      <c r="I5" s="123"/>
      <c r="J5" s="125" t="s">
        <v>136</v>
      </c>
      <c r="K5" s="122"/>
      <c r="L5" s="122"/>
      <c r="M5" s="122"/>
      <c r="N5" s="122"/>
      <c r="O5" s="122"/>
      <c r="P5" s="121" t="s">
        <v>88</v>
      </c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3"/>
    </row>
    <row r="6" spans="2:38" s="6" customFormat="1" ht="52.5" customHeight="1" thickBot="1">
      <c r="B6" s="129"/>
      <c r="C6" s="131"/>
      <c r="D6" s="80"/>
      <c r="E6" s="110" t="s">
        <v>125</v>
      </c>
      <c r="F6" s="111" t="s">
        <v>126</v>
      </c>
      <c r="G6" s="111" t="s">
        <v>127</v>
      </c>
      <c r="H6" s="112" t="s">
        <v>128</v>
      </c>
      <c r="I6" s="113" t="s">
        <v>129</v>
      </c>
      <c r="J6" s="114" t="s">
        <v>130</v>
      </c>
      <c r="K6" s="112" t="s">
        <v>131</v>
      </c>
      <c r="L6" s="112" t="s">
        <v>132</v>
      </c>
      <c r="M6" s="112" t="s">
        <v>133</v>
      </c>
      <c r="N6" s="115" t="s">
        <v>134</v>
      </c>
      <c r="O6" s="116" t="s">
        <v>135</v>
      </c>
      <c r="P6" s="114" t="s">
        <v>138</v>
      </c>
      <c r="Q6" s="52" t="s">
        <v>139</v>
      </c>
      <c r="R6" s="117" t="s">
        <v>140</v>
      </c>
      <c r="S6" s="117" t="s">
        <v>141</v>
      </c>
      <c r="T6" s="118" t="s">
        <v>142</v>
      </c>
      <c r="U6" s="118" t="s">
        <v>143</v>
      </c>
      <c r="V6" s="112" t="s">
        <v>144</v>
      </c>
      <c r="W6" s="52" t="s">
        <v>89</v>
      </c>
      <c r="X6" s="118" t="s">
        <v>145</v>
      </c>
      <c r="Y6" s="119" t="s">
        <v>146</v>
      </c>
      <c r="Z6" s="53" t="s">
        <v>119</v>
      </c>
      <c r="AA6" s="120" t="s">
        <v>147</v>
      </c>
      <c r="AB6" s="118" t="s">
        <v>148</v>
      </c>
      <c r="AC6" s="118" t="s">
        <v>149</v>
      </c>
      <c r="AD6" s="112" t="s">
        <v>150</v>
      </c>
      <c r="AE6" s="112" t="s">
        <v>151</v>
      </c>
      <c r="AF6" s="52" t="s">
        <v>90</v>
      </c>
      <c r="AG6" s="52" t="s">
        <v>91</v>
      </c>
      <c r="AH6" s="99" t="s">
        <v>92</v>
      </c>
    </row>
    <row r="7" spans="2:38" s="7" customFormat="1" ht="18" customHeight="1" thickTop="1">
      <c r="B7" s="31" t="s">
        <v>2</v>
      </c>
      <c r="C7" s="79"/>
      <c r="D7" s="81"/>
      <c r="E7" s="40" t="s">
        <v>120</v>
      </c>
      <c r="F7" s="43" t="s">
        <v>107</v>
      </c>
      <c r="G7" s="43" t="s">
        <v>115</v>
      </c>
      <c r="H7" s="43" t="s">
        <v>108</v>
      </c>
      <c r="I7" s="54">
        <v>4.7619047619047619</v>
      </c>
      <c r="J7" s="103">
        <f>I7/1000</f>
        <v>4.7619047619047615E-3</v>
      </c>
      <c r="K7" s="37">
        <v>8.89</v>
      </c>
      <c r="L7" s="37">
        <v>7.5</v>
      </c>
      <c r="M7" s="61"/>
      <c r="N7" s="70">
        <v>2</v>
      </c>
      <c r="O7" s="39">
        <f>K7+L7+(K7+L7)*M7%+(K7+L7)*N7%</f>
        <v>16.7178</v>
      </c>
      <c r="P7" s="44">
        <v>250</v>
      </c>
      <c r="Q7" s="37" t="s">
        <v>114</v>
      </c>
      <c r="R7" s="94">
        <v>0.5</v>
      </c>
      <c r="S7" s="94">
        <v>8</v>
      </c>
      <c r="T7" s="94">
        <v>10</v>
      </c>
      <c r="U7" s="94">
        <f>R7*S7+T7</f>
        <v>14</v>
      </c>
      <c r="V7" s="94">
        <v>2</v>
      </c>
      <c r="W7" s="94">
        <v>50</v>
      </c>
      <c r="X7" s="94">
        <v>85</v>
      </c>
      <c r="Y7" s="95">
        <f>(60*60)/W7*V7*X7%</f>
        <v>122.39999999999999</v>
      </c>
      <c r="Z7" s="96"/>
      <c r="AA7" s="96">
        <v>2.3E-2</v>
      </c>
      <c r="AB7" s="97">
        <f>(J7*O7)+(U7/Y7)</f>
        <v>0.19398765639589169</v>
      </c>
      <c r="AC7" s="94">
        <v>5</v>
      </c>
      <c r="AD7" s="57">
        <f>AB7*AC7%</f>
        <v>9.6993828197945858E-3</v>
      </c>
      <c r="AE7" s="57">
        <v>1.0999999999999999E-2</v>
      </c>
      <c r="AF7" s="57">
        <f>AE7+AB7+AD7+AA7+Z7</f>
        <v>0.23768703921568626</v>
      </c>
      <c r="AG7" s="37">
        <v>8</v>
      </c>
      <c r="AH7" s="71">
        <f>AF7*AG7%+AF7</f>
        <v>0.25670200235294116</v>
      </c>
      <c r="AI7" s="8"/>
      <c r="AJ7" s="88"/>
      <c r="AK7" s="75"/>
      <c r="AL7" s="74"/>
    </row>
    <row r="8" spans="2:38" s="7" customFormat="1" ht="18" customHeight="1">
      <c r="B8" s="32" t="s">
        <v>3</v>
      </c>
      <c r="C8" s="79"/>
      <c r="D8" s="82"/>
      <c r="E8" s="58" t="s">
        <v>93</v>
      </c>
      <c r="F8" s="59" t="s">
        <v>99</v>
      </c>
      <c r="G8" s="65" t="s">
        <v>116</v>
      </c>
      <c r="H8" s="59" t="s">
        <v>109</v>
      </c>
      <c r="I8" s="60">
        <v>85.714285714285708</v>
      </c>
      <c r="J8" s="104">
        <f t="shared" ref="J8:J17" si="0">I8/1000</f>
        <v>8.5714285714285715E-2</v>
      </c>
      <c r="K8" s="61">
        <v>0.57999999999999996</v>
      </c>
      <c r="L8" s="61">
        <v>3.75</v>
      </c>
      <c r="M8" s="61"/>
      <c r="N8" s="70">
        <v>2</v>
      </c>
      <c r="O8" s="105">
        <f t="shared" ref="O8:O29" si="1">K8+L8+(K8+L8)*M8%+(K8+L8)*N8%</f>
        <v>4.4165999999999999</v>
      </c>
      <c r="P8" s="44">
        <v>250</v>
      </c>
      <c r="Q8" s="61" t="s">
        <v>87</v>
      </c>
      <c r="R8" s="94">
        <v>0.5</v>
      </c>
      <c r="S8" s="94">
        <v>8</v>
      </c>
      <c r="T8" s="94">
        <v>10</v>
      </c>
      <c r="U8" s="94">
        <f>R8*S8+T8</f>
        <v>14</v>
      </c>
      <c r="V8" s="94">
        <v>4</v>
      </c>
      <c r="W8" s="94">
        <v>40</v>
      </c>
      <c r="X8" s="94">
        <v>85</v>
      </c>
      <c r="Y8" s="95">
        <f>(60*60)/W8*V8*X8%</f>
        <v>306</v>
      </c>
      <c r="Z8" s="96"/>
      <c r="AA8" s="96">
        <v>2.3E-2</v>
      </c>
      <c r="AB8" s="97">
        <f>(J8*O8)+(U8/Y8)</f>
        <v>0.42431734827264239</v>
      </c>
      <c r="AC8" s="94">
        <v>5</v>
      </c>
      <c r="AD8" s="73">
        <f t="shared" ref="AD8:AD17" si="2">AB8*AC8%</f>
        <v>2.1215867413632121E-2</v>
      </c>
      <c r="AE8" s="57">
        <v>1.0999999999999999E-2</v>
      </c>
      <c r="AF8" s="73">
        <f>AE8+AB8+AD8+AA8+Z8</f>
        <v>0.47953321568627455</v>
      </c>
      <c r="AG8" s="37">
        <v>8</v>
      </c>
      <c r="AH8" s="72">
        <f t="shared" ref="AH8:AH17" si="3">AF8*AG8%+AF8</f>
        <v>0.51789587294117656</v>
      </c>
      <c r="AI8" s="8"/>
      <c r="AK8" s="75"/>
      <c r="AL8" s="74"/>
    </row>
    <row r="9" spans="2:38" s="7" customFormat="1" ht="18" customHeight="1">
      <c r="B9" s="32" t="s">
        <v>4</v>
      </c>
      <c r="C9" s="79"/>
      <c r="D9" s="82"/>
      <c r="E9" s="40" t="s">
        <v>120</v>
      </c>
      <c r="F9" s="42" t="s">
        <v>107</v>
      </c>
      <c r="G9" s="43" t="s">
        <v>115</v>
      </c>
      <c r="H9" s="42" t="s">
        <v>108</v>
      </c>
      <c r="I9" s="55">
        <v>4.7619047619047619</v>
      </c>
      <c r="J9" s="103">
        <f t="shared" si="0"/>
        <v>4.7619047619047615E-3</v>
      </c>
      <c r="K9" s="37">
        <v>1.85</v>
      </c>
      <c r="L9" s="37">
        <v>3.75</v>
      </c>
      <c r="M9" s="61"/>
      <c r="N9" s="70">
        <v>2</v>
      </c>
      <c r="O9" s="39">
        <f t="shared" si="1"/>
        <v>5.7119999999999997</v>
      </c>
      <c r="P9" s="44">
        <v>250</v>
      </c>
      <c r="Q9" s="37" t="s">
        <v>114</v>
      </c>
      <c r="R9" s="94">
        <v>0.5</v>
      </c>
      <c r="S9" s="94">
        <v>8</v>
      </c>
      <c r="T9" s="94">
        <v>10</v>
      </c>
      <c r="U9" s="94">
        <f t="shared" ref="U9:U29" si="4">R9*S9+T9</f>
        <v>14</v>
      </c>
      <c r="V9" s="94">
        <v>4</v>
      </c>
      <c r="W9" s="94">
        <v>40</v>
      </c>
      <c r="X9" s="94">
        <v>85</v>
      </c>
      <c r="Y9" s="95">
        <f t="shared" ref="Y9:Y17" si="5">(60*60)/W9*V9*X9%</f>
        <v>306</v>
      </c>
      <c r="Z9" s="96"/>
      <c r="AA9" s="96">
        <v>2.3E-2</v>
      </c>
      <c r="AB9" s="97">
        <f t="shared" ref="AB9:AB17" si="6">(J9*O9)+(U9/Y9)</f>
        <v>7.2951633986928097E-2</v>
      </c>
      <c r="AC9" s="94">
        <v>5</v>
      </c>
      <c r="AD9" s="57">
        <f t="shared" si="2"/>
        <v>3.647581699346405E-3</v>
      </c>
      <c r="AE9" s="57">
        <v>1.0999999999999999E-2</v>
      </c>
      <c r="AF9" s="73">
        <f t="shared" ref="AF9:AF17" si="7">AE9+AB9+AD9+AA9+Z9</f>
        <v>0.11059921568627451</v>
      </c>
      <c r="AG9" s="37">
        <v>8</v>
      </c>
      <c r="AH9" s="71">
        <f t="shared" si="3"/>
        <v>0.11944715294117647</v>
      </c>
      <c r="AI9" s="8"/>
      <c r="AJ9" s="75"/>
      <c r="AK9" s="75"/>
      <c r="AL9" s="74"/>
    </row>
    <row r="10" spans="2:38" s="7" customFormat="1" ht="18" customHeight="1">
      <c r="B10" s="32" t="s">
        <v>5</v>
      </c>
      <c r="C10" s="79"/>
      <c r="D10" s="82"/>
      <c r="E10" s="58" t="s">
        <v>94</v>
      </c>
      <c r="F10" s="59" t="s">
        <v>95</v>
      </c>
      <c r="G10" s="59" t="s">
        <v>96</v>
      </c>
      <c r="H10" s="42" t="s">
        <v>110</v>
      </c>
      <c r="I10" s="55">
        <v>2.6666666666666665</v>
      </c>
      <c r="J10" s="103">
        <f t="shared" si="0"/>
        <v>2.6666666666666666E-3</v>
      </c>
      <c r="K10" s="37">
        <v>0.22</v>
      </c>
      <c r="L10" s="37">
        <v>1.875</v>
      </c>
      <c r="M10" s="61"/>
      <c r="N10" s="70">
        <v>2</v>
      </c>
      <c r="O10" s="39">
        <f t="shared" si="1"/>
        <v>2.1369000000000002</v>
      </c>
      <c r="P10" s="44">
        <v>250</v>
      </c>
      <c r="Q10" s="61" t="s">
        <v>87</v>
      </c>
      <c r="R10" s="94">
        <v>0.5</v>
      </c>
      <c r="S10" s="94">
        <v>8</v>
      </c>
      <c r="T10" s="94">
        <v>10</v>
      </c>
      <c r="U10" s="94">
        <f t="shared" si="4"/>
        <v>14</v>
      </c>
      <c r="V10" s="94">
        <v>8</v>
      </c>
      <c r="W10" s="94">
        <v>40</v>
      </c>
      <c r="X10" s="94">
        <v>85</v>
      </c>
      <c r="Y10" s="95">
        <f t="shared" si="5"/>
        <v>612</v>
      </c>
      <c r="Z10" s="96"/>
      <c r="AA10" s="96">
        <v>2.3E-2</v>
      </c>
      <c r="AB10" s="97">
        <f t="shared" si="6"/>
        <v>2.857421699346405E-2</v>
      </c>
      <c r="AC10" s="94">
        <v>5</v>
      </c>
      <c r="AD10" s="57">
        <f t="shared" si="2"/>
        <v>1.4287108496732026E-3</v>
      </c>
      <c r="AE10" s="57">
        <v>1.0999999999999999E-2</v>
      </c>
      <c r="AF10" s="73">
        <f t="shared" si="7"/>
        <v>6.4002927843137242E-2</v>
      </c>
      <c r="AG10" s="37">
        <v>8</v>
      </c>
      <c r="AH10" s="71">
        <f t="shared" si="3"/>
        <v>6.9123162070588218E-2</v>
      </c>
      <c r="AI10" s="8"/>
      <c r="AK10" s="75"/>
      <c r="AL10" s="74"/>
    </row>
    <row r="11" spans="2:38" s="7" customFormat="1" ht="18" customHeight="1">
      <c r="B11" s="32" t="s">
        <v>6</v>
      </c>
      <c r="C11" s="79"/>
      <c r="D11" s="82"/>
      <c r="E11" s="58" t="s">
        <v>93</v>
      </c>
      <c r="F11" s="59" t="s">
        <v>99</v>
      </c>
      <c r="G11" s="65" t="s">
        <v>116</v>
      </c>
      <c r="H11" s="59" t="s">
        <v>109</v>
      </c>
      <c r="I11" s="55">
        <v>85.714285714285708</v>
      </c>
      <c r="J11" s="103">
        <f t="shared" si="0"/>
        <v>8.5714285714285715E-2</v>
      </c>
      <c r="K11" s="37">
        <v>0.71</v>
      </c>
      <c r="L11" s="37">
        <v>3.75</v>
      </c>
      <c r="M11" s="61"/>
      <c r="N11" s="70">
        <v>2</v>
      </c>
      <c r="O11" s="39">
        <f t="shared" si="1"/>
        <v>4.5491999999999999</v>
      </c>
      <c r="P11" s="44">
        <v>250</v>
      </c>
      <c r="Q11" s="61" t="s">
        <v>87</v>
      </c>
      <c r="R11" s="94">
        <v>0.5</v>
      </c>
      <c r="S11" s="94">
        <v>8</v>
      </c>
      <c r="T11" s="94">
        <v>10</v>
      </c>
      <c r="U11" s="94">
        <f t="shared" si="4"/>
        <v>14</v>
      </c>
      <c r="V11" s="94">
        <v>4</v>
      </c>
      <c r="W11" s="94">
        <v>40</v>
      </c>
      <c r="X11" s="94">
        <v>85</v>
      </c>
      <c r="Y11" s="95">
        <f t="shared" si="5"/>
        <v>306</v>
      </c>
      <c r="Z11" s="96"/>
      <c r="AA11" s="96">
        <v>2.3E-2</v>
      </c>
      <c r="AB11" s="97">
        <f t="shared" si="6"/>
        <v>0.43568306255835665</v>
      </c>
      <c r="AC11" s="94">
        <v>5</v>
      </c>
      <c r="AD11" s="57">
        <f t="shared" si="2"/>
        <v>2.1784153127917833E-2</v>
      </c>
      <c r="AE11" s="57">
        <v>1.0999999999999999E-2</v>
      </c>
      <c r="AF11" s="73">
        <f t="shared" si="7"/>
        <v>0.49146721568627449</v>
      </c>
      <c r="AG11" s="37">
        <v>8</v>
      </c>
      <c r="AH11" s="71">
        <f t="shared" si="3"/>
        <v>0.53078459294117641</v>
      </c>
      <c r="AI11" s="8"/>
      <c r="AK11" s="75"/>
      <c r="AL11" s="74"/>
    </row>
    <row r="12" spans="2:38" s="7" customFormat="1" ht="38.1" customHeight="1">
      <c r="B12" s="32" t="s">
        <v>7</v>
      </c>
      <c r="C12" s="79"/>
      <c r="D12" s="82"/>
      <c r="E12" s="66" t="s">
        <v>97</v>
      </c>
      <c r="F12" s="67" t="s">
        <v>98</v>
      </c>
      <c r="G12" s="68" t="s">
        <v>117</v>
      </c>
      <c r="H12" s="42" t="s">
        <v>111</v>
      </c>
      <c r="I12" s="55">
        <v>4.7619047619047619</v>
      </c>
      <c r="J12" s="103">
        <f t="shared" si="0"/>
        <v>4.7619047619047615E-3</v>
      </c>
      <c r="K12" s="37">
        <v>3.8</v>
      </c>
      <c r="L12" s="37">
        <v>3.75</v>
      </c>
      <c r="M12" s="61"/>
      <c r="N12" s="70">
        <v>2</v>
      </c>
      <c r="O12" s="39">
        <f t="shared" si="1"/>
        <v>7.7009999999999996</v>
      </c>
      <c r="P12" s="44">
        <v>250</v>
      </c>
      <c r="Q12" s="61" t="s">
        <v>113</v>
      </c>
      <c r="R12" s="94">
        <v>0.5</v>
      </c>
      <c r="S12" s="94">
        <v>8</v>
      </c>
      <c r="T12" s="94">
        <v>10</v>
      </c>
      <c r="U12" s="94">
        <f t="shared" si="4"/>
        <v>14</v>
      </c>
      <c r="V12" s="94">
        <v>4</v>
      </c>
      <c r="W12" s="94">
        <v>40</v>
      </c>
      <c r="X12" s="94">
        <v>85</v>
      </c>
      <c r="Y12" s="95">
        <f t="shared" si="5"/>
        <v>306</v>
      </c>
      <c r="Z12" s="98">
        <v>0.3</v>
      </c>
      <c r="AA12" s="96">
        <v>2.3E-2</v>
      </c>
      <c r="AB12" s="97">
        <f t="shared" si="6"/>
        <v>8.2423062558356658E-2</v>
      </c>
      <c r="AC12" s="94">
        <v>5</v>
      </c>
      <c r="AD12" s="57">
        <f t="shared" si="2"/>
        <v>4.1211531279178332E-3</v>
      </c>
      <c r="AE12" s="57">
        <v>1.0999999999999999E-2</v>
      </c>
      <c r="AF12" s="73">
        <f t="shared" si="7"/>
        <v>0.42054421568627448</v>
      </c>
      <c r="AG12" s="37">
        <v>8</v>
      </c>
      <c r="AH12" s="71">
        <f t="shared" si="3"/>
        <v>0.45418775294117641</v>
      </c>
      <c r="AI12" s="8"/>
      <c r="AK12" s="75"/>
      <c r="AL12" s="74"/>
    </row>
    <row r="13" spans="2:38" s="7" customFormat="1" ht="38.1" customHeight="1">
      <c r="B13" s="32" t="s">
        <v>8</v>
      </c>
      <c r="C13" s="79"/>
      <c r="D13" s="82"/>
      <c r="E13" s="66" t="s">
        <v>121</v>
      </c>
      <c r="F13" s="67" t="s">
        <v>100</v>
      </c>
      <c r="G13" s="69" t="s">
        <v>118</v>
      </c>
      <c r="H13" s="67" t="s">
        <v>112</v>
      </c>
      <c r="I13" s="55">
        <v>4.7619047619047619</v>
      </c>
      <c r="J13" s="103">
        <f t="shared" si="0"/>
        <v>4.7619047619047615E-3</v>
      </c>
      <c r="K13" s="37">
        <v>0.1</v>
      </c>
      <c r="L13" s="37">
        <v>1.875</v>
      </c>
      <c r="M13" s="61"/>
      <c r="N13" s="70">
        <v>2</v>
      </c>
      <c r="O13" s="39">
        <f t="shared" si="1"/>
        <v>2.0145</v>
      </c>
      <c r="P13" s="44">
        <v>250</v>
      </c>
      <c r="Q13" s="93" t="s">
        <v>114</v>
      </c>
      <c r="R13" s="94">
        <v>0.5</v>
      </c>
      <c r="S13" s="94">
        <v>8</v>
      </c>
      <c r="T13" s="94">
        <v>10</v>
      </c>
      <c r="U13" s="94">
        <f t="shared" si="4"/>
        <v>14</v>
      </c>
      <c r="V13" s="94">
        <v>8</v>
      </c>
      <c r="W13" s="94">
        <v>40</v>
      </c>
      <c r="X13" s="94">
        <v>85</v>
      </c>
      <c r="Y13" s="95">
        <f t="shared" si="5"/>
        <v>612</v>
      </c>
      <c r="Z13" s="98">
        <v>0.1</v>
      </c>
      <c r="AA13" s="96">
        <v>2.3E-2</v>
      </c>
      <c r="AB13" s="97">
        <f t="shared" si="6"/>
        <v>3.2468674136321193E-2</v>
      </c>
      <c r="AC13" s="94">
        <v>5</v>
      </c>
      <c r="AD13" s="57">
        <f t="shared" si="2"/>
        <v>1.6234337068160598E-3</v>
      </c>
      <c r="AE13" s="57">
        <v>1.0999999999999999E-2</v>
      </c>
      <c r="AF13" s="73">
        <f t="shared" si="7"/>
        <v>0.16809210784313725</v>
      </c>
      <c r="AG13" s="37">
        <v>8</v>
      </c>
      <c r="AH13" s="71">
        <f t="shared" si="3"/>
        <v>0.18153947647058821</v>
      </c>
      <c r="AI13" s="8"/>
      <c r="AK13" s="75"/>
      <c r="AL13" s="74"/>
    </row>
    <row r="14" spans="2:38" s="7" customFormat="1" ht="18" customHeight="1">
      <c r="B14" s="32" t="s">
        <v>9</v>
      </c>
      <c r="C14" s="79"/>
      <c r="D14" s="82"/>
      <c r="E14" s="41" t="s">
        <v>101</v>
      </c>
      <c r="F14" s="42" t="s">
        <v>102</v>
      </c>
      <c r="G14" s="43" t="s">
        <v>115</v>
      </c>
      <c r="H14" s="42" t="s">
        <v>108</v>
      </c>
      <c r="I14" s="55">
        <v>3.333333333333333</v>
      </c>
      <c r="J14" s="103">
        <f t="shared" si="0"/>
        <v>3.3333333333333331E-3</v>
      </c>
      <c r="K14" s="37">
        <v>0.15</v>
      </c>
      <c r="L14" s="37">
        <v>3.75</v>
      </c>
      <c r="M14" s="61"/>
      <c r="N14" s="70">
        <v>2</v>
      </c>
      <c r="O14" s="39">
        <f t="shared" si="1"/>
        <v>3.9779999999999998</v>
      </c>
      <c r="P14" s="44">
        <v>250</v>
      </c>
      <c r="Q14" s="61" t="s">
        <v>87</v>
      </c>
      <c r="R14" s="94">
        <v>0.5</v>
      </c>
      <c r="S14" s="94">
        <v>8</v>
      </c>
      <c r="T14" s="94">
        <v>10</v>
      </c>
      <c r="U14" s="94">
        <f t="shared" si="4"/>
        <v>14</v>
      </c>
      <c r="V14" s="94">
        <v>4</v>
      </c>
      <c r="W14" s="94">
        <v>40</v>
      </c>
      <c r="X14" s="94">
        <v>85</v>
      </c>
      <c r="Y14" s="95">
        <f t="shared" si="5"/>
        <v>306</v>
      </c>
      <c r="Z14" s="98">
        <v>0.161</v>
      </c>
      <c r="AA14" s="96">
        <v>2.3E-2</v>
      </c>
      <c r="AB14" s="97">
        <f t="shared" si="6"/>
        <v>5.9011633986928103E-2</v>
      </c>
      <c r="AC14" s="94">
        <v>5</v>
      </c>
      <c r="AD14" s="57">
        <f t="shared" si="2"/>
        <v>2.9505816993464053E-3</v>
      </c>
      <c r="AE14" s="57">
        <v>1.0999999999999999E-2</v>
      </c>
      <c r="AF14" s="73">
        <f t="shared" si="7"/>
        <v>0.25696221568627453</v>
      </c>
      <c r="AG14" s="37">
        <v>8</v>
      </c>
      <c r="AH14" s="71">
        <f t="shared" si="3"/>
        <v>0.2775191929411765</v>
      </c>
      <c r="AI14" s="8"/>
      <c r="AK14" s="75"/>
      <c r="AL14" s="74"/>
    </row>
    <row r="15" spans="2:38" s="7" customFormat="1" ht="18" customHeight="1">
      <c r="B15" s="32" t="s">
        <v>10</v>
      </c>
      <c r="C15" s="79"/>
      <c r="D15" s="82"/>
      <c r="E15" s="58" t="s">
        <v>93</v>
      </c>
      <c r="F15" s="59" t="s">
        <v>99</v>
      </c>
      <c r="G15" s="65" t="s">
        <v>116</v>
      </c>
      <c r="H15" s="42" t="s">
        <v>109</v>
      </c>
      <c r="I15" s="55">
        <v>85.714285714285708</v>
      </c>
      <c r="J15" s="103">
        <f t="shared" si="0"/>
        <v>8.5714285714285715E-2</v>
      </c>
      <c r="K15" s="37">
        <v>0.1</v>
      </c>
      <c r="L15" s="37">
        <v>1.875</v>
      </c>
      <c r="M15" s="61"/>
      <c r="N15" s="70">
        <v>2</v>
      </c>
      <c r="O15" s="39">
        <f t="shared" si="1"/>
        <v>2.0145</v>
      </c>
      <c r="P15" s="44">
        <v>250</v>
      </c>
      <c r="Q15" s="61" t="s">
        <v>87</v>
      </c>
      <c r="R15" s="94">
        <v>0.5</v>
      </c>
      <c r="S15" s="94">
        <v>8</v>
      </c>
      <c r="T15" s="94">
        <v>10</v>
      </c>
      <c r="U15" s="94">
        <f t="shared" si="4"/>
        <v>14</v>
      </c>
      <c r="V15" s="94">
        <v>8</v>
      </c>
      <c r="W15" s="94">
        <v>40</v>
      </c>
      <c r="X15" s="94">
        <v>85</v>
      </c>
      <c r="Y15" s="95">
        <f t="shared" si="5"/>
        <v>612</v>
      </c>
      <c r="Z15" s="98"/>
      <c r="AA15" s="96">
        <v>2.3E-2</v>
      </c>
      <c r="AB15" s="97">
        <f t="shared" si="6"/>
        <v>0.19554724556489261</v>
      </c>
      <c r="AC15" s="94">
        <v>5</v>
      </c>
      <c r="AD15" s="57">
        <f t="shared" si="2"/>
        <v>9.7773622782446317E-3</v>
      </c>
      <c r="AE15" s="57">
        <v>1.0999999999999999E-2</v>
      </c>
      <c r="AF15" s="73">
        <f t="shared" si="7"/>
        <v>0.23932460784313725</v>
      </c>
      <c r="AG15" s="37">
        <v>8</v>
      </c>
      <c r="AH15" s="71">
        <f t="shared" si="3"/>
        <v>0.25847057647058824</v>
      </c>
      <c r="AI15" s="8"/>
      <c r="AK15" s="75"/>
      <c r="AL15" s="74"/>
    </row>
    <row r="16" spans="2:38" s="7" customFormat="1" ht="18" customHeight="1">
      <c r="B16" s="32" t="s">
        <v>11</v>
      </c>
      <c r="C16" s="79"/>
      <c r="D16" s="82"/>
      <c r="E16" s="41" t="s">
        <v>103</v>
      </c>
      <c r="F16" s="42" t="s">
        <v>104</v>
      </c>
      <c r="G16" s="68" t="s">
        <v>117</v>
      </c>
      <c r="H16" s="42" t="s">
        <v>111</v>
      </c>
      <c r="I16" s="55">
        <v>4.7619047619047619</v>
      </c>
      <c r="J16" s="103">
        <f t="shared" si="0"/>
        <v>4.7619047619047615E-3</v>
      </c>
      <c r="K16" s="37">
        <v>0.18</v>
      </c>
      <c r="L16" s="37">
        <v>1.875</v>
      </c>
      <c r="M16" s="61"/>
      <c r="N16" s="70">
        <v>2</v>
      </c>
      <c r="O16" s="39">
        <f t="shared" si="1"/>
        <v>2.0961000000000003</v>
      </c>
      <c r="P16" s="44">
        <v>250</v>
      </c>
      <c r="Q16" s="61" t="s">
        <v>87</v>
      </c>
      <c r="R16" s="94">
        <v>0.5</v>
      </c>
      <c r="S16" s="94">
        <v>8</v>
      </c>
      <c r="T16" s="94">
        <v>10</v>
      </c>
      <c r="U16" s="94">
        <f t="shared" si="4"/>
        <v>14</v>
      </c>
      <c r="V16" s="94">
        <v>8</v>
      </c>
      <c r="W16" s="94">
        <v>40</v>
      </c>
      <c r="X16" s="94">
        <v>85</v>
      </c>
      <c r="Y16" s="95">
        <f t="shared" si="5"/>
        <v>612</v>
      </c>
      <c r="Z16" s="98">
        <v>0.13</v>
      </c>
      <c r="AA16" s="96">
        <v>2.3E-2</v>
      </c>
      <c r="AB16" s="97">
        <f t="shared" si="6"/>
        <v>3.2857245564892626E-2</v>
      </c>
      <c r="AC16" s="94">
        <v>5</v>
      </c>
      <c r="AD16" s="57">
        <f t="shared" si="2"/>
        <v>1.6428622782446315E-3</v>
      </c>
      <c r="AE16" s="57">
        <v>1.0999999999999999E-2</v>
      </c>
      <c r="AF16" s="73">
        <f t="shared" si="7"/>
        <v>0.19850010784313726</v>
      </c>
      <c r="AG16" s="37">
        <v>8</v>
      </c>
      <c r="AH16" s="71">
        <f t="shared" si="3"/>
        <v>0.21438011647058824</v>
      </c>
      <c r="AI16" s="8"/>
      <c r="AK16" s="75"/>
      <c r="AL16" s="74"/>
    </row>
    <row r="17" spans="2:38" s="7" customFormat="1" ht="18" customHeight="1">
      <c r="B17" s="32" t="s">
        <v>12</v>
      </c>
      <c r="C17" s="77"/>
      <c r="D17" s="82"/>
      <c r="E17" s="41" t="s">
        <v>105</v>
      </c>
      <c r="F17" s="42" t="s">
        <v>106</v>
      </c>
      <c r="G17" s="43" t="s">
        <v>115</v>
      </c>
      <c r="H17" s="42" t="s">
        <v>108</v>
      </c>
      <c r="I17" s="55">
        <v>3.8095238095238093</v>
      </c>
      <c r="J17" s="103">
        <f t="shared" si="0"/>
        <v>3.8095238095238095E-3</v>
      </c>
      <c r="K17" s="37">
        <v>0.65</v>
      </c>
      <c r="L17" s="37">
        <v>3.75</v>
      </c>
      <c r="M17" s="61"/>
      <c r="N17" s="70">
        <v>2</v>
      </c>
      <c r="O17" s="39">
        <f t="shared" si="1"/>
        <v>4.4880000000000004</v>
      </c>
      <c r="P17" s="44">
        <v>250</v>
      </c>
      <c r="Q17" s="61" t="s">
        <v>87</v>
      </c>
      <c r="R17" s="94">
        <v>0.5</v>
      </c>
      <c r="S17" s="94">
        <v>8</v>
      </c>
      <c r="T17" s="94">
        <v>10</v>
      </c>
      <c r="U17" s="94">
        <f t="shared" si="4"/>
        <v>14</v>
      </c>
      <c r="V17" s="94">
        <v>4</v>
      </c>
      <c r="W17" s="94">
        <v>40</v>
      </c>
      <c r="X17" s="94">
        <v>85</v>
      </c>
      <c r="Y17" s="95">
        <f t="shared" si="5"/>
        <v>306</v>
      </c>
      <c r="Z17" s="98">
        <v>0.15</v>
      </c>
      <c r="AA17" s="96">
        <v>2.3E-2</v>
      </c>
      <c r="AB17" s="97">
        <f t="shared" si="6"/>
        <v>6.2848776844070961E-2</v>
      </c>
      <c r="AC17" s="94">
        <v>5</v>
      </c>
      <c r="AD17" s="57">
        <f t="shared" si="2"/>
        <v>3.1424388422035482E-3</v>
      </c>
      <c r="AE17" s="57">
        <v>1.0999999999999999E-2</v>
      </c>
      <c r="AF17" s="73">
        <f t="shared" si="7"/>
        <v>0.2499912156862745</v>
      </c>
      <c r="AG17" s="37">
        <v>8</v>
      </c>
      <c r="AH17" s="71">
        <f t="shared" si="3"/>
        <v>0.26999051294117649</v>
      </c>
      <c r="AI17" s="8"/>
      <c r="AK17" s="75"/>
      <c r="AL17" s="74"/>
    </row>
    <row r="18" spans="2:38" s="7" customFormat="1" ht="18" customHeight="1">
      <c r="B18" s="32" t="s">
        <v>13</v>
      </c>
      <c r="C18" s="77"/>
      <c r="D18" s="47"/>
      <c r="E18" s="41"/>
      <c r="F18" s="42"/>
      <c r="G18" s="42"/>
      <c r="H18" s="42"/>
      <c r="I18" s="55"/>
      <c r="J18" s="103">
        <f t="shared" ref="J18:J29" si="8">I18/1000</f>
        <v>0</v>
      </c>
      <c r="K18" s="37"/>
      <c r="L18" s="37"/>
      <c r="M18" s="37"/>
      <c r="N18" s="38"/>
      <c r="O18" s="39">
        <f t="shared" si="1"/>
        <v>0</v>
      </c>
      <c r="P18" s="41"/>
      <c r="Q18" s="42"/>
      <c r="R18" s="94"/>
      <c r="S18" s="94"/>
      <c r="T18" s="94"/>
      <c r="U18" s="94">
        <f t="shared" si="4"/>
        <v>0</v>
      </c>
      <c r="V18" s="94"/>
      <c r="W18" s="94"/>
      <c r="X18" s="94"/>
      <c r="Y18" s="95"/>
      <c r="Z18" s="95"/>
      <c r="AA18" s="95"/>
      <c r="AB18" s="94"/>
      <c r="AC18" s="94"/>
      <c r="AD18" s="37"/>
      <c r="AE18" s="37"/>
      <c r="AF18" s="37"/>
      <c r="AG18" s="37"/>
      <c r="AH18" s="39"/>
      <c r="AI18" s="8"/>
      <c r="AJ18" s="8"/>
    </row>
    <row r="19" spans="2:38" s="7" customFormat="1" ht="18" customHeight="1">
      <c r="B19" s="32" t="s">
        <v>14</v>
      </c>
      <c r="C19" s="77"/>
      <c r="D19" s="47"/>
      <c r="E19" s="41"/>
      <c r="F19" s="42"/>
      <c r="G19" s="42"/>
      <c r="H19" s="42"/>
      <c r="I19" s="55"/>
      <c r="J19" s="103">
        <f t="shared" si="8"/>
        <v>0</v>
      </c>
      <c r="K19" s="37"/>
      <c r="L19" s="37"/>
      <c r="M19" s="37"/>
      <c r="N19" s="38"/>
      <c r="O19" s="39">
        <f t="shared" si="1"/>
        <v>0</v>
      </c>
      <c r="P19" s="41"/>
      <c r="Q19" s="42"/>
      <c r="R19" s="37"/>
      <c r="S19" s="37"/>
      <c r="T19" s="37"/>
      <c r="U19" s="37">
        <f t="shared" si="4"/>
        <v>0</v>
      </c>
      <c r="V19" s="37"/>
      <c r="W19" s="37"/>
      <c r="X19" s="37"/>
      <c r="Y19" s="36"/>
      <c r="Z19" s="36"/>
      <c r="AA19" s="36"/>
      <c r="AB19" s="37"/>
      <c r="AC19" s="37"/>
      <c r="AD19" s="37"/>
      <c r="AE19" s="37"/>
      <c r="AF19" s="37"/>
      <c r="AG19" s="37"/>
      <c r="AH19" s="39"/>
      <c r="AI19" s="8"/>
      <c r="AJ19" s="8"/>
    </row>
    <row r="20" spans="2:38" s="7" customFormat="1" ht="18" customHeight="1">
      <c r="B20" s="32" t="s">
        <v>15</v>
      </c>
      <c r="C20" s="77"/>
      <c r="D20" s="47"/>
      <c r="E20" s="41"/>
      <c r="F20" s="42"/>
      <c r="G20" s="42"/>
      <c r="H20" s="42"/>
      <c r="I20" s="55"/>
      <c r="J20" s="103">
        <f t="shared" si="8"/>
        <v>0</v>
      </c>
      <c r="K20" s="37"/>
      <c r="L20" s="37"/>
      <c r="M20" s="37"/>
      <c r="N20" s="38"/>
      <c r="O20" s="39">
        <f t="shared" si="1"/>
        <v>0</v>
      </c>
      <c r="P20" s="41"/>
      <c r="Q20" s="42"/>
      <c r="R20" s="37"/>
      <c r="S20" s="37"/>
      <c r="T20" s="37"/>
      <c r="U20" s="37">
        <f t="shared" si="4"/>
        <v>0</v>
      </c>
      <c r="V20" s="37"/>
      <c r="W20" s="37"/>
      <c r="X20" s="37"/>
      <c r="Y20" s="36"/>
      <c r="Z20" s="36"/>
      <c r="AA20" s="36"/>
      <c r="AB20" s="37"/>
      <c r="AC20" s="37"/>
      <c r="AD20" s="37"/>
      <c r="AE20" s="37"/>
      <c r="AF20" s="37"/>
      <c r="AG20" s="37"/>
      <c r="AH20" s="39"/>
      <c r="AI20" s="8"/>
      <c r="AJ20" s="8"/>
    </row>
    <row r="21" spans="2:38" s="7" customFormat="1" ht="18" customHeight="1">
      <c r="B21" s="32" t="s">
        <v>29</v>
      </c>
      <c r="C21" s="77"/>
      <c r="D21" s="47"/>
      <c r="E21" s="41"/>
      <c r="F21" s="42"/>
      <c r="G21" s="42"/>
      <c r="H21" s="42"/>
      <c r="I21" s="55"/>
      <c r="J21" s="103">
        <f t="shared" si="8"/>
        <v>0</v>
      </c>
      <c r="K21" s="37"/>
      <c r="L21" s="37"/>
      <c r="M21" s="37"/>
      <c r="N21" s="38"/>
      <c r="O21" s="39">
        <f t="shared" si="1"/>
        <v>0</v>
      </c>
      <c r="P21" s="41"/>
      <c r="Q21" s="42"/>
      <c r="R21" s="37"/>
      <c r="S21" s="37"/>
      <c r="T21" s="37"/>
      <c r="U21" s="37">
        <f t="shared" si="4"/>
        <v>0</v>
      </c>
      <c r="V21" s="37"/>
      <c r="W21" s="37"/>
      <c r="X21" s="37"/>
      <c r="Y21" s="36"/>
      <c r="Z21" s="36"/>
      <c r="AA21" s="36"/>
      <c r="AB21" s="37"/>
      <c r="AC21" s="37"/>
      <c r="AD21" s="37"/>
      <c r="AE21" s="37"/>
      <c r="AF21" s="37"/>
      <c r="AG21" s="37"/>
      <c r="AH21" s="39"/>
      <c r="AI21" s="8"/>
      <c r="AJ21" s="8"/>
    </row>
    <row r="22" spans="2:38" s="7" customFormat="1" ht="18" customHeight="1">
      <c r="B22" s="32" t="s">
        <v>30</v>
      </c>
      <c r="C22" s="77"/>
      <c r="D22" s="47"/>
      <c r="E22" s="41"/>
      <c r="F22" s="42"/>
      <c r="G22" s="42"/>
      <c r="H22" s="42"/>
      <c r="I22" s="55"/>
      <c r="J22" s="103">
        <f t="shared" si="8"/>
        <v>0</v>
      </c>
      <c r="K22" s="37"/>
      <c r="L22" s="37"/>
      <c r="M22" s="37"/>
      <c r="N22" s="38"/>
      <c r="O22" s="39">
        <f t="shared" si="1"/>
        <v>0</v>
      </c>
      <c r="P22" s="41"/>
      <c r="Q22" s="42"/>
      <c r="R22" s="37"/>
      <c r="S22" s="37"/>
      <c r="T22" s="37"/>
      <c r="U22" s="37">
        <f t="shared" si="4"/>
        <v>0</v>
      </c>
      <c r="V22" s="37"/>
      <c r="W22" s="37"/>
      <c r="X22" s="37"/>
      <c r="Y22" s="36"/>
      <c r="Z22" s="36"/>
      <c r="AA22" s="36"/>
      <c r="AB22" s="37"/>
      <c r="AC22" s="37"/>
      <c r="AD22" s="37"/>
      <c r="AE22" s="37"/>
      <c r="AF22" s="37"/>
      <c r="AG22" s="37"/>
      <c r="AH22" s="39"/>
      <c r="AI22" s="8"/>
      <c r="AJ22" s="8"/>
    </row>
    <row r="23" spans="2:38" s="7" customFormat="1" ht="18" customHeight="1">
      <c r="B23" s="32" t="s">
        <v>31</v>
      </c>
      <c r="C23" s="77"/>
      <c r="D23" s="47"/>
      <c r="E23" s="41"/>
      <c r="F23" s="42"/>
      <c r="G23" s="42"/>
      <c r="H23" s="42"/>
      <c r="I23" s="55"/>
      <c r="J23" s="103">
        <f t="shared" si="8"/>
        <v>0</v>
      </c>
      <c r="K23" s="37"/>
      <c r="L23" s="37"/>
      <c r="M23" s="37"/>
      <c r="N23" s="38"/>
      <c r="O23" s="39">
        <f t="shared" si="1"/>
        <v>0</v>
      </c>
      <c r="P23" s="41"/>
      <c r="Q23" s="42"/>
      <c r="R23" s="37"/>
      <c r="S23" s="37"/>
      <c r="T23" s="37"/>
      <c r="U23" s="37">
        <f t="shared" si="4"/>
        <v>0</v>
      </c>
      <c r="V23" s="37"/>
      <c r="W23" s="37"/>
      <c r="X23" s="37"/>
      <c r="Y23" s="36"/>
      <c r="Z23" s="36"/>
      <c r="AA23" s="36"/>
      <c r="AB23" s="37"/>
      <c r="AC23" s="37"/>
      <c r="AD23" s="37"/>
      <c r="AE23" s="37"/>
      <c r="AF23" s="37"/>
      <c r="AG23" s="37"/>
      <c r="AH23" s="39"/>
      <c r="AI23" s="8"/>
      <c r="AJ23" s="8"/>
    </row>
    <row r="24" spans="2:38" s="7" customFormat="1" ht="18" customHeight="1">
      <c r="B24" s="32" t="s">
        <v>32</v>
      </c>
      <c r="C24" s="77"/>
      <c r="D24" s="47"/>
      <c r="E24" s="41"/>
      <c r="F24" s="42"/>
      <c r="G24" s="42"/>
      <c r="H24" s="42"/>
      <c r="I24" s="55"/>
      <c r="J24" s="103">
        <f t="shared" si="8"/>
        <v>0</v>
      </c>
      <c r="K24" s="37"/>
      <c r="L24" s="37"/>
      <c r="M24" s="37"/>
      <c r="N24" s="38"/>
      <c r="O24" s="39">
        <f t="shared" si="1"/>
        <v>0</v>
      </c>
      <c r="P24" s="41"/>
      <c r="Q24" s="42"/>
      <c r="R24" s="37"/>
      <c r="S24" s="37"/>
      <c r="T24" s="37"/>
      <c r="U24" s="37">
        <f t="shared" si="4"/>
        <v>0</v>
      </c>
      <c r="V24" s="37"/>
      <c r="W24" s="37"/>
      <c r="X24" s="37"/>
      <c r="Y24" s="36"/>
      <c r="Z24" s="36"/>
      <c r="AA24" s="36"/>
      <c r="AB24" s="37"/>
      <c r="AC24" s="37"/>
      <c r="AD24" s="37"/>
      <c r="AE24" s="37"/>
      <c r="AF24" s="37"/>
      <c r="AG24" s="37"/>
      <c r="AH24" s="39"/>
      <c r="AI24" s="8"/>
      <c r="AJ24" s="8"/>
    </row>
    <row r="25" spans="2:38" s="7" customFormat="1" ht="18" customHeight="1">
      <c r="B25" s="32" t="s">
        <v>33</v>
      </c>
      <c r="C25" s="77"/>
      <c r="D25" s="47"/>
      <c r="E25" s="41"/>
      <c r="F25" s="42"/>
      <c r="G25" s="42"/>
      <c r="H25" s="42"/>
      <c r="I25" s="55"/>
      <c r="J25" s="103">
        <f t="shared" si="8"/>
        <v>0</v>
      </c>
      <c r="K25" s="37"/>
      <c r="L25" s="37"/>
      <c r="M25" s="37"/>
      <c r="N25" s="38"/>
      <c r="O25" s="39">
        <f t="shared" si="1"/>
        <v>0</v>
      </c>
      <c r="P25" s="41"/>
      <c r="Q25" s="42"/>
      <c r="R25" s="37"/>
      <c r="S25" s="37"/>
      <c r="T25" s="37"/>
      <c r="U25" s="37">
        <f t="shared" si="4"/>
        <v>0</v>
      </c>
      <c r="V25" s="37"/>
      <c r="W25" s="37"/>
      <c r="X25" s="37"/>
      <c r="Y25" s="36"/>
      <c r="Z25" s="36"/>
      <c r="AA25" s="36"/>
      <c r="AB25" s="37"/>
      <c r="AC25" s="37"/>
      <c r="AD25" s="37"/>
      <c r="AE25" s="37"/>
      <c r="AF25" s="37"/>
      <c r="AG25" s="37"/>
      <c r="AH25" s="39"/>
      <c r="AI25" s="8"/>
      <c r="AJ25" s="8"/>
    </row>
    <row r="26" spans="2:38" s="7" customFormat="1" ht="18" customHeight="1">
      <c r="B26" s="32" t="s">
        <v>34</v>
      </c>
      <c r="C26" s="77"/>
      <c r="D26" s="47"/>
      <c r="E26" s="41"/>
      <c r="F26" s="42"/>
      <c r="G26" s="42"/>
      <c r="H26" s="42"/>
      <c r="I26" s="55"/>
      <c r="J26" s="103">
        <f t="shared" si="8"/>
        <v>0</v>
      </c>
      <c r="K26" s="37"/>
      <c r="L26" s="37"/>
      <c r="M26" s="37"/>
      <c r="N26" s="38"/>
      <c r="O26" s="39">
        <f t="shared" si="1"/>
        <v>0</v>
      </c>
      <c r="P26" s="41"/>
      <c r="Q26" s="42"/>
      <c r="R26" s="37"/>
      <c r="S26" s="37"/>
      <c r="T26" s="37"/>
      <c r="U26" s="37">
        <f t="shared" si="4"/>
        <v>0</v>
      </c>
      <c r="V26" s="37"/>
      <c r="W26" s="37"/>
      <c r="X26" s="37"/>
      <c r="Y26" s="36"/>
      <c r="Z26" s="36"/>
      <c r="AA26" s="36"/>
      <c r="AB26" s="37"/>
      <c r="AC26" s="37"/>
      <c r="AD26" s="37"/>
      <c r="AE26" s="37"/>
      <c r="AF26" s="37"/>
      <c r="AG26" s="37"/>
      <c r="AH26" s="39"/>
      <c r="AI26" s="8"/>
      <c r="AJ26" s="8"/>
    </row>
    <row r="27" spans="2:38" s="7" customFormat="1" ht="18" customHeight="1">
      <c r="B27" s="32" t="s">
        <v>35</v>
      </c>
      <c r="C27" s="77"/>
      <c r="D27" s="47"/>
      <c r="E27" s="41"/>
      <c r="F27" s="42"/>
      <c r="G27" s="42"/>
      <c r="H27" s="42"/>
      <c r="I27" s="55"/>
      <c r="J27" s="103">
        <f t="shared" si="8"/>
        <v>0</v>
      </c>
      <c r="K27" s="37"/>
      <c r="L27" s="37"/>
      <c r="M27" s="37"/>
      <c r="N27" s="38"/>
      <c r="O27" s="39">
        <f t="shared" si="1"/>
        <v>0</v>
      </c>
      <c r="P27" s="41"/>
      <c r="Q27" s="42"/>
      <c r="R27" s="37"/>
      <c r="S27" s="37"/>
      <c r="T27" s="37"/>
      <c r="U27" s="37">
        <f t="shared" si="4"/>
        <v>0</v>
      </c>
      <c r="V27" s="37"/>
      <c r="W27" s="37"/>
      <c r="X27" s="37"/>
      <c r="Y27" s="36"/>
      <c r="Z27" s="36"/>
      <c r="AA27" s="36"/>
      <c r="AB27" s="37"/>
      <c r="AC27" s="37"/>
      <c r="AD27" s="37"/>
      <c r="AE27" s="37"/>
      <c r="AF27" s="37"/>
      <c r="AG27" s="37"/>
      <c r="AH27" s="39"/>
      <c r="AI27" s="8"/>
      <c r="AJ27" s="8"/>
    </row>
    <row r="28" spans="2:38" s="7" customFormat="1" ht="18" customHeight="1">
      <c r="B28" s="32" t="s">
        <v>36</v>
      </c>
      <c r="C28" s="77"/>
      <c r="D28" s="47"/>
      <c r="E28" s="41"/>
      <c r="F28" s="42"/>
      <c r="G28" s="42"/>
      <c r="H28" s="42"/>
      <c r="I28" s="55"/>
      <c r="J28" s="103">
        <f t="shared" si="8"/>
        <v>0</v>
      </c>
      <c r="K28" s="37"/>
      <c r="L28" s="37"/>
      <c r="M28" s="37"/>
      <c r="N28" s="38"/>
      <c r="O28" s="39">
        <f t="shared" si="1"/>
        <v>0</v>
      </c>
      <c r="P28" s="41"/>
      <c r="Q28" s="42"/>
      <c r="R28" s="37"/>
      <c r="S28" s="37"/>
      <c r="T28" s="37"/>
      <c r="U28" s="37">
        <f t="shared" si="4"/>
        <v>0</v>
      </c>
      <c r="V28" s="37"/>
      <c r="W28" s="37"/>
      <c r="X28" s="37"/>
      <c r="Y28" s="36"/>
      <c r="Z28" s="36"/>
      <c r="AA28" s="36"/>
      <c r="AB28" s="37"/>
      <c r="AC28" s="37"/>
      <c r="AD28" s="37"/>
      <c r="AE28" s="37"/>
      <c r="AF28" s="37"/>
      <c r="AG28" s="37"/>
      <c r="AH28" s="39"/>
      <c r="AI28" s="8"/>
      <c r="AJ28" s="8"/>
    </row>
    <row r="29" spans="2:38" s="7" customFormat="1" ht="18" customHeight="1" thickBot="1">
      <c r="B29" s="51" t="s">
        <v>37</v>
      </c>
      <c r="C29" s="78"/>
      <c r="D29" s="48"/>
      <c r="E29" s="45"/>
      <c r="F29" s="46"/>
      <c r="G29" s="46"/>
      <c r="H29" s="46"/>
      <c r="I29" s="56"/>
      <c r="J29" s="106">
        <f t="shared" si="8"/>
        <v>0</v>
      </c>
      <c r="K29" s="100"/>
      <c r="L29" s="100"/>
      <c r="M29" s="100"/>
      <c r="N29" s="107"/>
      <c r="O29" s="102">
        <f t="shared" si="1"/>
        <v>0</v>
      </c>
      <c r="P29" s="45"/>
      <c r="Q29" s="46"/>
      <c r="R29" s="100"/>
      <c r="S29" s="100"/>
      <c r="T29" s="100"/>
      <c r="U29" s="100">
        <f t="shared" si="4"/>
        <v>0</v>
      </c>
      <c r="V29" s="100"/>
      <c r="W29" s="100"/>
      <c r="X29" s="100"/>
      <c r="Y29" s="101"/>
      <c r="Z29" s="101"/>
      <c r="AA29" s="101"/>
      <c r="AB29" s="100"/>
      <c r="AC29" s="100"/>
      <c r="AD29" s="100"/>
      <c r="AE29" s="100"/>
      <c r="AF29" s="100"/>
      <c r="AG29" s="100"/>
      <c r="AH29" s="102"/>
      <c r="AI29" s="8"/>
      <c r="AJ29" s="8"/>
    </row>
    <row r="30" spans="2:38" s="7" customFormat="1" ht="18" customHeight="1" thickBot="1">
      <c r="B30" s="126" t="s">
        <v>1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49"/>
      <c r="Q30" s="50"/>
      <c r="R30" s="50"/>
      <c r="S30" s="50"/>
      <c r="T30" s="34"/>
      <c r="U30" s="34"/>
      <c r="V30" s="34"/>
      <c r="W30" s="34"/>
      <c r="X30" s="34"/>
      <c r="Y30" s="33"/>
      <c r="Z30" s="33"/>
      <c r="AA30" s="33"/>
      <c r="AB30" s="34"/>
      <c r="AC30" s="34"/>
      <c r="AD30" s="34"/>
      <c r="AE30" s="34"/>
      <c r="AF30" s="89"/>
      <c r="AG30" s="35"/>
      <c r="AH30" s="92">
        <f>SUM(AH7:AH29)</f>
        <v>3.1500404114823533</v>
      </c>
      <c r="AI30" s="8"/>
      <c r="AJ30" s="8"/>
    </row>
    <row r="31" spans="2:38" ht="14.25" thickBot="1">
      <c r="S31" s="62"/>
      <c r="T31" s="63"/>
      <c r="U31" s="64"/>
      <c r="AH31" s="108"/>
      <c r="AI31" s="83"/>
    </row>
    <row r="32" spans="2:38" ht="14.25" thickBot="1">
      <c r="S32" s="63"/>
      <c r="T32" s="64"/>
      <c r="U32" s="64"/>
      <c r="AH32" s="109"/>
      <c r="AI32" s="85"/>
    </row>
    <row r="33" spans="12:35" ht="14.25" thickBot="1">
      <c r="S33" s="64"/>
      <c r="T33" s="64"/>
      <c r="U33" s="62"/>
      <c r="AG33" s="84"/>
      <c r="AH33" s="91"/>
    </row>
    <row r="34" spans="12:35" s="2" customFormat="1" ht="14.25">
      <c r="L34" s="9"/>
      <c r="N34" s="9"/>
      <c r="U34" s="63"/>
      <c r="X34" s="4"/>
      <c r="AH34" s="90"/>
      <c r="AI34" s="86"/>
    </row>
    <row r="35" spans="12:35" s="1" customFormat="1" ht="16.5">
      <c r="L35" s="9"/>
      <c r="N35" s="9"/>
      <c r="X35" s="3"/>
      <c r="AB35" s="3"/>
    </row>
    <row r="36" spans="12:35" s="1" customFormat="1" ht="16.5">
      <c r="L36" s="9"/>
      <c r="N36" s="9"/>
    </row>
    <row r="37" spans="12:35" s="1" customFormat="1" ht="16.5">
      <c r="L37" s="9"/>
      <c r="N37" s="9"/>
      <c r="AI37" s="87"/>
    </row>
    <row r="38" spans="12:35" s="1" customFormat="1" ht="16.5">
      <c r="L38" s="9"/>
      <c r="N38" s="9"/>
    </row>
    <row r="39" spans="12:35" s="1" customFormat="1" ht="16.5">
      <c r="L39" s="9"/>
      <c r="N39" s="9"/>
    </row>
    <row r="40" spans="12:35" s="1" customFormat="1" ht="16.5">
      <c r="L40" s="9"/>
      <c r="N40" s="9"/>
    </row>
    <row r="41" spans="12:35" s="1" customFormat="1" ht="16.5">
      <c r="L41" s="9"/>
      <c r="N41" s="9"/>
    </row>
    <row r="42" spans="12:35" s="1" customFormat="1" ht="16.5">
      <c r="L42" s="9"/>
      <c r="N42" s="9"/>
    </row>
    <row r="43" spans="12:35" s="1" customFormat="1" ht="16.5">
      <c r="L43" s="9"/>
      <c r="N43" s="9"/>
    </row>
    <row r="44" spans="12:35" s="1" customFormat="1" ht="16.5">
      <c r="L44" s="9"/>
      <c r="N44" s="9"/>
    </row>
    <row r="45" spans="12:35" s="1" customFormat="1" ht="16.5">
      <c r="L45" s="9"/>
      <c r="N45" s="9"/>
    </row>
    <row r="46" spans="12:35" s="1" customFormat="1" ht="16.5">
      <c r="L46" s="9"/>
    </row>
    <row r="47" spans="12:35" s="1" customFormat="1" ht="16.5"/>
  </sheetData>
  <dataConsolidate/>
  <mergeCells count="6">
    <mergeCell ref="P5:AH5"/>
    <mergeCell ref="E5:I5"/>
    <mergeCell ref="J5:O5"/>
    <mergeCell ref="B30:O30"/>
    <mergeCell ref="B5:B6"/>
    <mergeCell ref="C5:C6"/>
  </mergeCells>
  <phoneticPr fontId="22" type="noConversion"/>
  <pageMargins left="0.7" right="0.7" top="0.75" bottom="0.75" header="0.3" footer="0.3"/>
  <pageSetup paperSize="9" orientation="portrait" r:id="rId1"/>
  <ignoredErrors>
    <ignoredError sqref="J18:J29 U8 U9:U29 O8:O29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3:B4"/>
  <sheetViews>
    <sheetView workbookViewId="0">
      <selection activeCell="B6" sqref="B6"/>
    </sheetView>
  </sheetViews>
  <sheetFormatPr defaultRowHeight="16.5"/>
  <sheetData>
    <row r="3" spans="2:2">
      <c r="B3" t="s">
        <v>122</v>
      </c>
    </row>
    <row r="4" spans="2:2">
      <c r="B4" t="s">
        <v>123</v>
      </c>
    </row>
  </sheetData>
  <phoneticPr fontId="2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0"/>
  <sheetViews>
    <sheetView topLeftCell="A2" workbookViewId="0">
      <selection activeCell="E14" sqref="E14"/>
    </sheetView>
  </sheetViews>
  <sheetFormatPr defaultColWidth="9.125" defaultRowHeight="16.5"/>
  <cols>
    <col min="1" max="1" width="7.75" style="10" bestFit="1" customWidth="1"/>
    <col min="2" max="2" width="11.375" style="10" bestFit="1" customWidth="1"/>
    <col min="3" max="3" width="11.375" style="10" customWidth="1"/>
    <col min="4" max="4" width="6.375" style="10" bestFit="1" customWidth="1"/>
    <col min="5" max="5" width="10.875" style="10" bestFit="1" customWidth="1"/>
    <col min="6" max="6" width="8.75" style="10" bestFit="1" customWidth="1"/>
    <col min="7" max="10" width="15.125" style="10" bestFit="1" customWidth="1"/>
    <col min="11" max="12" width="8.625" style="10" customWidth="1"/>
    <col min="13" max="16384" width="9.125" style="10"/>
  </cols>
  <sheetData>
    <row r="1" spans="1:12">
      <c r="G1" s="12" t="s">
        <v>72</v>
      </c>
      <c r="H1" s="12" t="s">
        <v>75</v>
      </c>
      <c r="I1" s="12" t="s">
        <v>77</v>
      </c>
      <c r="J1" s="12" t="s">
        <v>78</v>
      </c>
      <c r="K1" s="12"/>
      <c r="L1" s="12"/>
    </row>
    <row r="2" spans="1:12">
      <c r="G2" s="12"/>
      <c r="H2" s="12"/>
      <c r="I2" s="12"/>
      <c r="J2" s="12"/>
      <c r="K2" s="12"/>
      <c r="L2" s="12"/>
    </row>
    <row r="3" spans="1:12">
      <c r="A3" s="11" t="s">
        <v>39</v>
      </c>
      <c r="B3" s="11">
        <v>10</v>
      </c>
      <c r="C3" s="11">
        <v>1</v>
      </c>
      <c r="D3" s="12"/>
      <c r="E3" s="12" t="s">
        <v>17</v>
      </c>
      <c r="F3" s="11" t="s">
        <v>27</v>
      </c>
      <c r="G3" s="12" t="s">
        <v>65</v>
      </c>
      <c r="H3" s="12" t="s">
        <v>65</v>
      </c>
      <c r="I3" s="12" t="s">
        <v>65</v>
      </c>
      <c r="J3" s="12" t="s">
        <v>65</v>
      </c>
      <c r="K3" s="30" t="s">
        <v>84</v>
      </c>
      <c r="L3" s="12"/>
    </row>
    <row r="4" spans="1:12">
      <c r="A4" s="11" t="s">
        <v>40</v>
      </c>
      <c r="B4" s="11">
        <v>12</v>
      </c>
      <c r="C4" s="11">
        <v>2</v>
      </c>
      <c r="D4" s="12" t="s">
        <v>17</v>
      </c>
      <c r="E4" s="12" t="s">
        <v>19</v>
      </c>
      <c r="F4" s="11" t="s">
        <v>0</v>
      </c>
      <c r="G4" s="12" t="s">
        <v>66</v>
      </c>
      <c r="H4" s="12" t="s">
        <v>66</v>
      </c>
      <c r="I4" s="12" t="s">
        <v>66</v>
      </c>
      <c r="J4" s="12" t="s">
        <v>66</v>
      </c>
      <c r="K4" s="30" t="s">
        <v>85</v>
      </c>
      <c r="L4" s="12"/>
    </row>
    <row r="5" spans="1:12">
      <c r="A5" s="11" t="s">
        <v>38</v>
      </c>
      <c r="B5" s="11">
        <v>15</v>
      </c>
      <c r="C5" s="11">
        <v>4</v>
      </c>
      <c r="D5" s="12" t="s">
        <v>18</v>
      </c>
      <c r="E5" s="12" t="s">
        <v>21</v>
      </c>
      <c r="F5" s="11" t="s">
        <v>64</v>
      </c>
      <c r="G5" s="12" t="s">
        <v>67</v>
      </c>
      <c r="H5" s="12" t="s">
        <v>67</v>
      </c>
      <c r="I5" s="12" t="s">
        <v>67</v>
      </c>
      <c r="J5" s="12" t="s">
        <v>67</v>
      </c>
      <c r="K5" s="12"/>
      <c r="L5" s="12"/>
    </row>
    <row r="6" spans="1:12">
      <c r="A6" s="11" t="s">
        <v>41</v>
      </c>
      <c r="B6" s="11">
        <v>17</v>
      </c>
      <c r="C6" s="11">
        <v>6</v>
      </c>
      <c r="D6" s="12" t="s">
        <v>59</v>
      </c>
      <c r="E6" s="12" t="s">
        <v>16</v>
      </c>
      <c r="F6" s="11"/>
      <c r="G6" s="12" t="s">
        <v>68</v>
      </c>
      <c r="H6" s="12" t="s">
        <v>68</v>
      </c>
      <c r="I6" s="12" t="s">
        <v>68</v>
      </c>
      <c r="J6" s="12" t="s">
        <v>68</v>
      </c>
      <c r="K6" s="12"/>
      <c r="L6" s="12"/>
    </row>
    <row r="7" spans="1:12">
      <c r="A7" s="11" t="s">
        <v>42</v>
      </c>
      <c r="B7" s="11">
        <v>20</v>
      </c>
      <c r="C7" s="11">
        <v>8</v>
      </c>
      <c r="D7" s="12" t="s">
        <v>60</v>
      </c>
      <c r="E7" s="11" t="s">
        <v>64</v>
      </c>
      <c r="F7" s="11"/>
      <c r="G7" s="12" t="s">
        <v>69</v>
      </c>
      <c r="H7" s="12" t="s">
        <v>69</v>
      </c>
      <c r="I7" s="12" t="s">
        <v>69</v>
      </c>
      <c r="J7" s="12" t="s">
        <v>69</v>
      </c>
      <c r="K7" s="12"/>
      <c r="L7" s="12"/>
    </row>
    <row r="8" spans="1:12">
      <c r="A8" s="11" t="s">
        <v>43</v>
      </c>
      <c r="B8" s="11">
        <v>25</v>
      </c>
      <c r="C8" s="11">
        <v>10</v>
      </c>
      <c r="D8" s="12" t="s">
        <v>61</v>
      </c>
      <c r="E8" s="11"/>
      <c r="F8" s="11"/>
      <c r="G8" s="12" t="s">
        <v>70</v>
      </c>
      <c r="H8" s="12" t="s">
        <v>70</v>
      </c>
      <c r="I8" s="12" t="s">
        <v>70</v>
      </c>
      <c r="J8" s="12" t="s">
        <v>70</v>
      </c>
      <c r="K8" s="12"/>
      <c r="L8" s="12"/>
    </row>
    <row r="9" spans="1:12">
      <c r="A9" s="11" t="s">
        <v>44</v>
      </c>
      <c r="B9" s="11">
        <v>30</v>
      </c>
      <c r="C9" s="11">
        <v>12</v>
      </c>
      <c r="D9" s="12" t="s">
        <v>62</v>
      </c>
      <c r="E9" s="11"/>
      <c r="F9" s="11"/>
      <c r="G9" s="12" t="s">
        <v>71</v>
      </c>
      <c r="H9" s="12" t="s">
        <v>71</v>
      </c>
      <c r="I9" s="12" t="s">
        <v>71</v>
      </c>
      <c r="J9" s="12" t="s">
        <v>71</v>
      </c>
      <c r="K9" s="12"/>
      <c r="L9" s="12"/>
    </row>
    <row r="10" spans="1:12">
      <c r="A10" s="11" t="s">
        <v>45</v>
      </c>
      <c r="B10" s="11">
        <v>35</v>
      </c>
      <c r="C10" s="11">
        <v>14</v>
      </c>
      <c r="D10" s="12" t="s">
        <v>63</v>
      </c>
      <c r="E10" s="11"/>
      <c r="F10" s="11"/>
      <c r="G10" s="12" t="s">
        <v>73</v>
      </c>
      <c r="H10" s="12" t="s">
        <v>73</v>
      </c>
      <c r="I10" s="12" t="s">
        <v>73</v>
      </c>
      <c r="J10" s="12" t="s">
        <v>73</v>
      </c>
      <c r="K10" s="12"/>
      <c r="L10" s="12"/>
    </row>
    <row r="11" spans="1:12">
      <c r="A11" s="11" t="s">
        <v>46</v>
      </c>
      <c r="B11" s="11">
        <v>40</v>
      </c>
      <c r="C11" s="11">
        <v>16</v>
      </c>
      <c r="D11" s="12" t="s">
        <v>64</v>
      </c>
      <c r="E11" s="11"/>
      <c r="F11" s="11"/>
      <c r="G11" s="12" t="s">
        <v>74</v>
      </c>
      <c r="H11" s="12" t="s">
        <v>74</v>
      </c>
      <c r="I11" s="12" t="s">
        <v>74</v>
      </c>
      <c r="J11" s="12" t="s">
        <v>74</v>
      </c>
    </row>
    <row r="12" spans="1:12">
      <c r="A12" s="11" t="s">
        <v>47</v>
      </c>
      <c r="B12" s="11">
        <v>45</v>
      </c>
      <c r="C12" s="11">
        <v>18</v>
      </c>
      <c r="D12" s="12"/>
      <c r="E12" s="11"/>
      <c r="F12" s="11"/>
      <c r="G12" s="12" t="s">
        <v>76</v>
      </c>
      <c r="H12" s="12" t="s">
        <v>76</v>
      </c>
      <c r="I12" s="12" t="s">
        <v>76</v>
      </c>
      <c r="J12" s="12" t="s">
        <v>76</v>
      </c>
    </row>
    <row r="13" spans="1:12">
      <c r="A13" s="11" t="s">
        <v>48</v>
      </c>
      <c r="B13" s="11">
        <v>50</v>
      </c>
      <c r="C13" s="13">
        <v>20</v>
      </c>
      <c r="D13" s="12"/>
      <c r="E13" s="11"/>
      <c r="F13" s="11"/>
      <c r="G13" s="11" t="s">
        <v>64</v>
      </c>
      <c r="H13" s="11" t="s">
        <v>64</v>
      </c>
      <c r="I13" s="11" t="s">
        <v>64</v>
      </c>
      <c r="J13" s="11" t="s">
        <v>64</v>
      </c>
    </row>
    <row r="14" spans="1:12">
      <c r="A14" s="11" t="s">
        <v>49</v>
      </c>
      <c r="B14" s="11">
        <v>55</v>
      </c>
      <c r="C14" s="13">
        <v>22</v>
      </c>
      <c r="D14" s="12"/>
      <c r="E14" s="11"/>
      <c r="F14" s="11"/>
      <c r="G14" s="12"/>
      <c r="H14" s="12"/>
      <c r="I14" s="12"/>
      <c r="J14" s="12"/>
    </row>
    <row r="15" spans="1:12">
      <c r="A15" s="11" t="s">
        <v>50</v>
      </c>
      <c r="B15" s="11">
        <v>60</v>
      </c>
      <c r="C15" s="11">
        <v>24</v>
      </c>
      <c r="D15" s="12"/>
      <c r="E15" s="11"/>
      <c r="F15" s="11"/>
      <c r="G15" s="12"/>
      <c r="H15" s="12"/>
      <c r="I15" s="12"/>
      <c r="J15" s="12"/>
    </row>
    <row r="16" spans="1:12">
      <c r="A16" s="11" t="s">
        <v>51</v>
      </c>
      <c r="B16" s="11">
        <v>65</v>
      </c>
      <c r="C16" s="11">
        <v>26</v>
      </c>
      <c r="D16" s="11"/>
      <c r="E16" s="11"/>
      <c r="F16" s="11"/>
      <c r="G16" s="12"/>
      <c r="H16" s="12"/>
      <c r="I16" s="12"/>
      <c r="J16" s="12"/>
    </row>
    <row r="17" spans="1:7">
      <c r="A17" s="11" t="s">
        <v>52</v>
      </c>
      <c r="B17" s="11">
        <v>70</v>
      </c>
      <c r="C17" s="11">
        <v>28</v>
      </c>
      <c r="D17" s="11"/>
      <c r="E17" s="11"/>
      <c r="F17" s="11"/>
      <c r="G17"/>
    </row>
    <row r="18" spans="1:7">
      <c r="A18" s="11" t="s">
        <v>53</v>
      </c>
      <c r="B18" s="11"/>
      <c r="C18" s="11">
        <v>30</v>
      </c>
      <c r="D18" s="11"/>
      <c r="E18" s="11"/>
      <c r="F18" s="11"/>
      <c r="G18"/>
    </row>
    <row r="19" spans="1:7">
      <c r="A19" s="11" t="s">
        <v>54</v>
      </c>
      <c r="B19" s="11"/>
      <c r="C19" s="11"/>
      <c r="D19" s="11"/>
      <c r="E19" s="11"/>
      <c r="F19" s="11"/>
      <c r="G19"/>
    </row>
    <row r="20" spans="1:7">
      <c r="A20" s="11" t="s">
        <v>55</v>
      </c>
      <c r="B20" s="11"/>
      <c r="C20" s="11"/>
      <c r="D20" s="11"/>
      <c r="E20" s="11"/>
      <c r="F20" s="11"/>
    </row>
    <row r="21" spans="1:7">
      <c r="A21" s="11" t="s">
        <v>56</v>
      </c>
      <c r="B21" s="11"/>
      <c r="C21" s="11"/>
      <c r="D21" s="11"/>
      <c r="E21" s="11"/>
      <c r="F21" s="11"/>
    </row>
    <row r="22" spans="1:7">
      <c r="A22" s="11" t="s">
        <v>57</v>
      </c>
      <c r="B22" s="11"/>
      <c r="C22" s="11"/>
      <c r="D22" s="11"/>
      <c r="E22" s="11"/>
      <c r="F22" s="11"/>
    </row>
    <row r="23" spans="1:7">
      <c r="A23" s="11" t="s">
        <v>58</v>
      </c>
      <c r="B23" s="11"/>
      <c r="C23" s="11"/>
      <c r="D23" s="11"/>
      <c r="E23" s="11"/>
      <c r="F23" s="11"/>
    </row>
    <row r="24" spans="1:7">
      <c r="A24" s="11"/>
      <c r="B24" s="11"/>
      <c r="C24" s="11"/>
      <c r="D24" s="11"/>
      <c r="E24" s="11"/>
      <c r="F24" s="11"/>
    </row>
    <row r="27" spans="1:7">
      <c r="A27" s="5" t="s">
        <v>17</v>
      </c>
      <c r="B27" s="5" t="s">
        <v>20</v>
      </c>
      <c r="C27" s="5"/>
      <c r="D27" s="5">
        <v>4500</v>
      </c>
      <c r="E27" s="5"/>
      <c r="F27" s="5" t="s">
        <v>26</v>
      </c>
    </row>
    <row r="28" spans="1:7">
      <c r="A28" s="5" t="s">
        <v>19</v>
      </c>
      <c r="B28" s="5" t="s">
        <v>22</v>
      </c>
      <c r="C28" s="5"/>
      <c r="D28" s="5">
        <v>12000</v>
      </c>
      <c r="E28" s="5"/>
      <c r="F28" s="5"/>
    </row>
    <row r="29" spans="1:7">
      <c r="A29" s="5" t="s">
        <v>21</v>
      </c>
      <c r="B29" s="5" t="s">
        <v>23</v>
      </c>
      <c r="C29" s="5"/>
      <c r="D29" s="5">
        <v>18000</v>
      </c>
      <c r="E29" s="5" t="s">
        <v>25</v>
      </c>
      <c r="F29" s="5"/>
    </row>
    <row r="30" spans="1:7">
      <c r="A30" s="5" t="s">
        <v>16</v>
      </c>
      <c r="B30" s="5" t="s">
        <v>24</v>
      </c>
      <c r="C30" s="5"/>
      <c r="D30" s="5">
        <v>7000</v>
      </c>
      <c r="E30" s="5" t="s">
        <v>25</v>
      </c>
      <c r="F30" s="5"/>
    </row>
  </sheetData>
  <phoneticPr fontId="2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Currencies</vt:lpstr>
      <vt:lpstr>Injection Moulding </vt:lpstr>
      <vt:lpstr>Addtional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2019-12-02T05:58:58Z</dcterms:modified>
</cp:coreProperties>
</file>