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윤창범\Desktop\"/>
    </mc:Choice>
  </mc:AlternateContent>
  <xr:revisionPtr revIDLastSave="0" documentId="8_{6B0FC554-1170-412D-9D8B-B234B763720E}" xr6:coauthVersionLast="43" xr6:coauthVersionMax="43" xr10:uidLastSave="{00000000-0000-0000-0000-000000000000}"/>
  <bookViews>
    <workbookView xWindow="1275" yWindow="-120" windowWidth="27645" windowHeight="16440" xr2:uid="{F4A00ABB-085A-4452-AE1D-93AD24424945}"/>
  </bookViews>
  <sheets>
    <sheet name="코팅검토(내부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5" localSheetId="0">[2]!Macro13</definedName>
    <definedName name="______________5">[2]!Macro13</definedName>
    <definedName name="______________NEW11" localSheetId="0">[2]!Macro11</definedName>
    <definedName name="______________NEW11">[2]!Macro11</definedName>
    <definedName name="______________NEW13" localSheetId="0">[2]!Macro13</definedName>
    <definedName name="______________NEW13">[2]!Macro13</definedName>
    <definedName name="_____________3" localSheetId="0">[2]!Macro13</definedName>
    <definedName name="_____________3">[2]!Macro13</definedName>
    <definedName name="____________NEW11" localSheetId="0">[2]!Macro11</definedName>
    <definedName name="____________NEW11">[2]!Macro11</definedName>
    <definedName name="____________NEW13" localSheetId="0">[2]!Macro13</definedName>
    <definedName name="____________NEW13">[2]!Macro13</definedName>
    <definedName name="__________NEW11" localSheetId="0">[2]!Macro11</definedName>
    <definedName name="__________NEW11">[2]!Macro11</definedName>
    <definedName name="__________NEW13" localSheetId="0">[2]!Macro13</definedName>
    <definedName name="__________NEW13">[2]!Macro13</definedName>
    <definedName name="__________TBL1">'[3]기본 정보'!$B$3:$D$13</definedName>
    <definedName name="__________TBL2">'[3]기본 정보'!$F$3:$J$13</definedName>
    <definedName name="_________NEW11" localSheetId="0">[2]!Macro11</definedName>
    <definedName name="_________NEW11">[2]!Macro11</definedName>
    <definedName name="_________NEW13" localSheetId="0">[2]!Macro13</definedName>
    <definedName name="_________NEW13">[2]!Macro13</definedName>
    <definedName name="_________TBL1">'[3]기본 정보'!$B$3:$D$13</definedName>
    <definedName name="_________TBL2">'[3]기본 정보'!$F$3:$J$13</definedName>
    <definedName name="________NEW11" localSheetId="0">[2]!Macro11</definedName>
    <definedName name="________NEW11">[2]!Macro11</definedName>
    <definedName name="________NEW13" localSheetId="0">[2]!Macro13</definedName>
    <definedName name="________NEW13">[2]!Macro13</definedName>
    <definedName name="________TBL1">'[3]기본 정보'!$B$3:$D$13</definedName>
    <definedName name="________TBL2">'[3]기본 정보'!$F$3:$J$13</definedName>
    <definedName name="_______NEW11" localSheetId="0">[2]!Macro11</definedName>
    <definedName name="_______NEW11">[2]!Macro11</definedName>
    <definedName name="_______NEW13" localSheetId="0">[2]!Macro13</definedName>
    <definedName name="_______NEW13">[2]!Macro13</definedName>
    <definedName name="_______TBL1">'[3]기본 정보'!$B$3:$D$13</definedName>
    <definedName name="_______TBL2">'[3]기본 정보'!$F$3:$J$13</definedName>
    <definedName name="______NEW11" localSheetId="0">[2]!Macro11</definedName>
    <definedName name="______NEW11">[2]!Macro11</definedName>
    <definedName name="______NEW13" localSheetId="0">[2]!Macro13</definedName>
    <definedName name="______NEW13">[2]!Macro13</definedName>
    <definedName name="______TBL1">'[3]기본 정보'!$B$3:$D$13</definedName>
    <definedName name="______TBL2">'[3]기본 정보'!$F$3:$J$13</definedName>
    <definedName name="_____NEW11" localSheetId="0">[2]!Macro11</definedName>
    <definedName name="_____NEW11">[2]!Macro11</definedName>
    <definedName name="_____NEW13" localSheetId="0">[2]!Macro13</definedName>
    <definedName name="_____NEW13">[2]!Macro13</definedName>
    <definedName name="_____TBL1">'[3]기본 정보'!$B$3:$D$13</definedName>
    <definedName name="_____TBL2">'[3]기본 정보'!$F$3:$J$13</definedName>
    <definedName name="____NEW11" localSheetId="0">[2]!Macro11</definedName>
    <definedName name="____NEW11">[2]!Macro11</definedName>
    <definedName name="____NEW13" localSheetId="0">[2]!Macro13</definedName>
    <definedName name="____NEW13">[2]!Macro13</definedName>
    <definedName name="____TBL1">'[3]기본 정보'!$B$3:$D$13</definedName>
    <definedName name="____TBL2">'[3]기본 정보'!$F$3:$J$13</definedName>
    <definedName name="___NEW11" localSheetId="0">[2]!Macro11</definedName>
    <definedName name="___NEW11">[2]!Macro11</definedName>
    <definedName name="___NEW13" localSheetId="0">[2]!Macro13</definedName>
    <definedName name="___NEW13">[2]!Macro13</definedName>
    <definedName name="___TBL1">'[3]기본 정보'!$B$3:$D$13</definedName>
    <definedName name="___TBL2">'[3]기본 정보'!$F$3:$J$13</definedName>
    <definedName name="__IntlFixup">TRUE</definedName>
    <definedName name="__NEW11" localSheetId="0">[2]!Macro11</definedName>
    <definedName name="__NEW11">[2]!Macro11</definedName>
    <definedName name="__NEW13" localSheetId="0">[2]!Macro13</definedName>
    <definedName name="__NEW13">[2]!Macro13</definedName>
    <definedName name="__TBL1">'[3]기본 정보'!$B$3:$D$13</definedName>
    <definedName name="__TBL2">'[3]기본 정보'!$F$3:$J$13</definedName>
    <definedName name="_1">[4]품질문제등록양식!$A$1:$U$90</definedName>
    <definedName name="_3" localSheetId="0">[2]!Macro11</definedName>
    <definedName name="_3">[2]!Macro11</definedName>
    <definedName name="_3333" localSheetId="0">[2]!Macro13</definedName>
    <definedName name="_3333">[2]!Macro13</definedName>
    <definedName name="_333333333333333">[4]품질문제등록양식!$A$1:$U$90</definedName>
    <definedName name="_333333333333333333333" localSheetId="0">[2]!Macro11</definedName>
    <definedName name="_333333333333333333333">[2]!Macro11</definedName>
    <definedName name="_444444444444444" localSheetId="0">[5]!Macro11</definedName>
    <definedName name="_444444444444444">[5]!Macro11</definedName>
    <definedName name="_4444444444444444" localSheetId="0">[5]!Macro13</definedName>
    <definedName name="_4444444444444444">[5]!Macro13</definedName>
    <definedName name="_7H800_">[6]H400!$BZ$54:$CB$54</definedName>
    <definedName name="_AJV32605">'[7]생산1-1'!$D$41</definedName>
    <definedName name="_Dist_Values">'[8]B053 (990701)공정실적PP%계산'!$D$12:$M$31</definedName>
    <definedName name="_Fill">'[8]B053 (990701)공정실적PP%계산'!$BH$6:$BH$165</definedName>
    <definedName name="_xlnm._FilterDatabase" hidden="1">'[4]ITEM LIST손대지말것'!$C$3:$D$27</definedName>
    <definedName name="_NEW11" localSheetId="0">[2]!Macro11</definedName>
    <definedName name="_NEW11">[2]!Macro11</definedName>
    <definedName name="_NEW13" localSheetId="0">[2]!Macro13</definedName>
    <definedName name="_NEW13">[2]!Macro13</definedName>
    <definedName name="_Order1">255</definedName>
    <definedName name="_Order2">255</definedName>
    <definedName name="_TBL1">'[3]기본 정보'!$B$3:$D$13</definedName>
    <definedName name="_TBL2">'[3]기본 정보'!$F$3:$J$13</definedName>
    <definedName name="\a">'[8]B053 (990701)공정실적PP%계산'!$AD$2</definedName>
    <definedName name="\c">'[8]B053 (990701)공정실적PP%계산'!$AJ$51</definedName>
    <definedName name="\d">'[8]B053 (990701)공정실적PP%계산'!$AD$20</definedName>
    <definedName name="\e">'[8]B053 (990701)공정실적PP%계산'!$AW$2</definedName>
    <definedName name="\s">'[8]B053 (990701)공정실적PP%계산'!$AJ$2</definedName>
    <definedName name="AAACV">{"'KET'!$A$1:$E$2423"}</definedName>
    <definedName name="Access_Button">"재료비_가공비_상세명세_List"</definedName>
    <definedName name="Access_Button1">"업체현황_카드발송_List"</definedName>
    <definedName name="Access_Button2">"업체현황_카드발송_List"</definedName>
    <definedName name="Access_Button3">"카드발송_카드발송_List1"</definedName>
    <definedName name="Access_Button4">"업체현황_카드발송_List"</definedName>
    <definedName name="AccessDatabase">"C:\생산판매\long98\9802장판원본.mdb"</definedName>
    <definedName name="ACCLINK.XLS_Localization_Table_List">"$A$1:$B$11"</definedName>
    <definedName name="ACCLINK.XLS_Localization_Table_List1">"$A$13:$B$31"</definedName>
    <definedName name="ACCLINK.XLS_Localization_Table_List10">"$A$13:$B$33"</definedName>
    <definedName name="ACCLINK.XLS_Localization_Table_List11">"$A$13:$B$33"</definedName>
    <definedName name="ACCLINK.XLS_Localization_Table_List12">"$A$13:$B$33"</definedName>
    <definedName name="ACCLINK.XLS_Localization_Table_List13">"$A$13:$B$33"</definedName>
    <definedName name="ACCLINK.XLS_Localization_Table_List14">"$A$13:$B$33"</definedName>
    <definedName name="ACCLINK.XLS_Localization_Table_List15">"$A$13:$B$33"</definedName>
    <definedName name="ACCLINK.XLS_Localization_Table_List16">"$A$13:$B$33"</definedName>
    <definedName name="ACCLINK.XLS_Localization_Table_List17">"$A$13:$B$33"</definedName>
    <definedName name="ACCLINK.XLS_Localization_Table_List18">"$A$13:$B$33"</definedName>
    <definedName name="ACCLINK.XLS_Localization_Table_List19">"$A$13:$B$33"</definedName>
    <definedName name="ACCLINK.XLS_Localization_Table_List2">"$A$13:$B$31"</definedName>
    <definedName name="ACCLINK.XLS_Localization_Table_List3">"$A$13:$B$31"</definedName>
    <definedName name="ACCLINK.XLS_Localization_Table_List4">"$A$13:$B$31"</definedName>
    <definedName name="ACCLINK.XLS_Localization_Table_List5">"$A$13:$B$31"</definedName>
    <definedName name="ACCLINK.XLS_Localization_Table_List6">"$A$13:$B$31"</definedName>
    <definedName name="ACCLINK.XLS_Localization_Table_List7">"$A$13:$B$31"</definedName>
    <definedName name="ACCLINK.XLS_Localization_Table_List8">"$A$13:$B$31"</definedName>
    <definedName name="ACCLINK.XLS_Localization_Table_List9">"$A$13:$B$33"</definedName>
    <definedName name="act_cur_pl">'[9]4-1a'!$C$59:$N$88</definedName>
    <definedName name="act_sum_pl">'[9]4-1a'!$Q$59:$AB$88</definedName>
    <definedName name="ACT_SumPL">[10]Rpt_Actual!$G$9:$R$107</definedName>
    <definedName name="anscount">4</definedName>
    <definedName name="asasf" localSheetId="0">BlankMacro1</definedName>
    <definedName name="asasf">BlankMacro1</definedName>
    <definedName name="asdasd" localSheetId="0">[2]!Macro13</definedName>
    <definedName name="asdasd">[2]!Macro13</definedName>
    <definedName name="Backliner_grade">[11]Vaihtoehdot!$H$2:$H$35</definedName>
    <definedName name="Backliner_grammage">[11]Vaihtoehdot!$I$2:$I$35</definedName>
    <definedName name="bud_cur_pl">'[9]4-1b'!$C$61:$N$90</definedName>
    <definedName name="bud_sum_pl">'[9]4-1b'!$Q$61:$AB$90</definedName>
    <definedName name="CCCCCCCCCCCCC">{"'ISIR진행'!$B$7:$K$272"}</definedName>
    <definedName name="DATA">'[8]B053 (990701)공정실적PP%계산'!$AD$26</definedName>
    <definedName name="DDDD">{"'ISIR진행'!$B$7:$K$272"}</definedName>
    <definedName name="DDDDDDDDDDD">{"'ISIR진행'!$B$7:$K$272"}</definedName>
    <definedName name="DDDDDDDDDDDD">{"'ISIR진행'!$B$7:$K$272"}</definedName>
    <definedName name="dsag">{"'KET'!$A$1:$E$2423"}</definedName>
    <definedName name="eeeee">{"'ISIR진행'!$B$7:$K$272"}</definedName>
    <definedName name="EEEEEEEEE">{"'ISIR진행'!$B$7:$K$272"}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GS">{"'KET'!$A$1:$E$2423"}</definedName>
    <definedName name="Fluting_grade">[11]Vaihtoehdot!$F$2:$F$35</definedName>
    <definedName name="Fluting_grammage">[11]Vaihtoehdot!$G$2:$G$35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GRADE">'[12]JT3.0견적-구1'!$A$1:$IV$4010</definedName>
    <definedName name="HHH">{"'ISIR진행'!$B$7:$K$272"}</definedName>
    <definedName name="HTML_CodePage">949</definedName>
    <definedName name="HTML_Control">{"'KET'!$A$1:$E$2423"}</definedName>
    <definedName name="HTML_Description">""</definedName>
    <definedName name="HTML_Email">""</definedName>
    <definedName name="HTML_Header">"KET CONNECTORS"</definedName>
    <definedName name="HTML_LastUpdate">"98-02-26"</definedName>
    <definedName name="HTML_LineAfter">TRUE</definedName>
    <definedName name="HTML_LineBefore">TRUE</definedName>
    <definedName name="HTML_Name">"R&amp;D"</definedName>
    <definedName name="HTML_OBDlg2">TRUE</definedName>
    <definedName name="HTML_OBDlg3">TRUE</definedName>
    <definedName name="HTML_OBDlg4">TRUE</definedName>
    <definedName name="HTML_OS">0</definedName>
    <definedName name="HTML_PathFile">"C:\My Documents\MyHTML.htm"</definedName>
    <definedName name="HTML_PathTemplate">"A:\HTMLTemp.htm"</definedName>
    <definedName name="HTML_Title">"LIB_CONNECTOR"</definedName>
    <definedName name="HTML1_1">"'[통신6.xls]Sheet1 (8)'!$G$30:$G$31"</definedName>
    <definedName name="HTML1_10">""</definedName>
    <definedName name="HTML1_11">1</definedName>
    <definedName name="HTML1_12">"C:\혁신파트\통신\HAT.htm"</definedName>
    <definedName name="HTML1_2">1</definedName>
    <definedName name="HTML1_3">"통신6.x"</definedName>
    <definedName name="HTML1_4">"Sheet1 (8)"</definedName>
    <definedName name="HTML1_5">""</definedName>
    <definedName name="HTML1_6">-4146</definedName>
    <definedName name="HTML1_7">-4146</definedName>
    <definedName name="HTML1_8">"96-09-05"</definedName>
    <definedName name="HTML1_9">"LG"</definedName>
    <definedName name="HTML2_1">"'[통신6.xls]Sheet1 (8)'!$B$7:$H$38"</definedName>
    <definedName name="HTML2_10">""</definedName>
    <definedName name="HTML2_11">1</definedName>
    <definedName name="HTML2_12">"C:\혁신파트\통신\HTM.htm"</definedName>
    <definedName name="HTML2_2">1</definedName>
    <definedName name="HTML2_3">"통신6.x"</definedName>
    <definedName name="HTML2_4">"Sheet1 (8)"</definedName>
    <definedName name="HTML2_5">""</definedName>
    <definedName name="HTML2_6">-4146</definedName>
    <definedName name="HTML2_7">-4146</definedName>
    <definedName name="HTML2_8">"96-09-05"</definedName>
    <definedName name="HTML2_9">"LG"</definedName>
    <definedName name="HTMLCount">2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mthcode">[9]index!$K$12</definedName>
    <definedName name="ly_cur_bal">'[9]4-1c'!$C$5:$N$58</definedName>
    <definedName name="ly_cur_pl">'[9]4-1c'!$C$61:$N$90</definedName>
    <definedName name="ly_sum_pl">'[9]4-1c'!$Q$61:$AB$90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Macro11" localSheetId="0">[2]!Macro11</definedName>
    <definedName name="Macro11">[2]!Macro11</definedName>
    <definedName name="Macro12" localSheetId="0">[2]!Macro12</definedName>
    <definedName name="Macro12">[2]!Macro12</definedName>
    <definedName name="Macro13" localSheetId="0">[2]!Macro13</definedName>
    <definedName name="Macro13">[2]!Macro13</definedName>
    <definedName name="Macro14" localSheetId="0">[2]!Macro14</definedName>
    <definedName name="Macro14">[2]!Macro14</definedName>
    <definedName name="mthcode">'[13]2010 1-2 BS'!$T$5</definedName>
    <definedName name="mthcodes">'[14]07balance sheet(Inpac Int.)'!$Q$5</definedName>
    <definedName name="N">"?N*"</definedName>
    <definedName name="njds" localSheetId="0">BlankMacro1</definedName>
    <definedName name="njds">BlankMacro1</definedName>
    <definedName name="PA">'[8]B053 (990701)공정능력PC%계산'!$C$5:$N$57</definedName>
    <definedName name="PAM">'[8]B053 (990701)공정능력PC%계산'!$C$5:$N$57</definedName>
    <definedName name="PP">'[8]B053 (990701)공정실적PP%계산'!$AD$17</definedName>
    <definedName name="qqqqqqqqqqqqqq">{"'ISIR진행'!$B$7:$K$272"}</definedName>
    <definedName name="R_">'[8]B053 (990701)공정실적PP%계산'!$AW$17</definedName>
    <definedName name="REDATA1">'[8]B053 (990701)공정실적PP%계산'!$AD$27</definedName>
    <definedName name="REDATA10">'[8]B053 (990701)공정실적PP%계산'!$AD$102</definedName>
    <definedName name="REDATA11">'[8]B053 (990701)공정실적PP%계산'!$AD$114</definedName>
    <definedName name="REDATA12">'[8]B053 (990701)공정실적PP%계산'!$AD$126</definedName>
    <definedName name="REDATA13">'[8]B053 (990701)공정실적PP%계산'!$AD$138</definedName>
    <definedName name="REDATA14">'[8]B053 (990701)공정실적PP%계산'!$AD$150</definedName>
    <definedName name="REDATA15">'[8]B053 (990701)공정실적PP%계산'!$AD$162</definedName>
    <definedName name="REDATA16">'[8]B053 (990701)공정실적PP%계산'!$AD$174</definedName>
    <definedName name="REDATA17">'[8]B053 (990701)공정실적PP%계산'!$AD$186</definedName>
    <definedName name="REDATA18">'[8]B053 (990701)공정실적PP%계산'!$AD$198</definedName>
    <definedName name="REDATA19">'[8]B053 (990701)공정실적PP%계산'!$AD$210</definedName>
    <definedName name="REDATA20">'[8]B053 (990701)공정실적PP%계산'!$AD$222</definedName>
    <definedName name="REDATA3">'[8]B053 (990701)공정실적PP%계산'!$AD$46</definedName>
    <definedName name="REDATA7">'[8]B053 (990701)공정실적PP%계산'!$AD$66</definedName>
    <definedName name="REDATA8">'[8]B053 (990701)공정실적PP%계산'!$AD$78</definedName>
    <definedName name="REDATA9">'[8]B053 (990701)공정실적PP%계산'!$AD$90</definedName>
    <definedName name="rmagud">{"'00.07.05'!$A$1:$AD$74"}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">'[8]B053 (990701)공정실적PP%계산'!$AJ$7</definedName>
    <definedName name="SSSSS">{"'KET'!$A$1:$E$2423"}</definedName>
    <definedName name="Topliner_grade">[11]Vaihtoehdot!$D$2:$D$35</definedName>
    <definedName name="Topliner_grammage">[11]Vaihtoehdot!$E$2:$E$35</definedName>
    <definedName name="TOPMENU">'[8]B053 (990701)공정실적PP%계산'!$AD$22:$AE$24</definedName>
    <definedName name="TOPMENU1">'[8]B053 (990701)공정실적PP%계산'!$AD$4:$AE$5</definedName>
    <definedName name="TOPMENU2">'[8]B053 (990701)공정실적PP%계산'!$AD$13:$AE$15</definedName>
    <definedName name="TOPMENU3">'[8]B053 (990701)공정실적PP%계산'!$AJ$4:$AK$5</definedName>
    <definedName name="TOPMENU4">'[8]B053 (990701)공정실적PP%계산'!$AJ$12:$AK$14</definedName>
    <definedName name="TOPMENU5">'[8]B053 (990701)공정실적PP%계산'!$AJ$53:$AK$55</definedName>
    <definedName name="TOPMENU7">'[8]B053 (990701)공정실적PP%계산'!$AW$4:$BF$5</definedName>
    <definedName name="TOPMENU9">'[8]B053 (990701)공정실적PP%계산'!$AJ$33:$AN$34</definedName>
    <definedName name="WW">'[8]B053 (990701)공정실적PP%계산'!$AJ$17</definedName>
    <definedName name="WWWWWWWWWW">{"'ISIR진행'!$B$7:$K$272"}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zzw">{"'KET'!$A$1:$E$2423"}</definedName>
    <definedName name="가">'[15]1차명단'!$A$5:$E$186</definedName>
    <definedName name="간접">[16]data!$B$7</definedName>
    <definedName name="건물">[16]data!$B$8</definedName>
    <definedName name="계2">{"'KET'!$A$1:$E$2423"}</definedName>
    <definedName name="계3">{"'KET'!$A$1:$E$2423"}</definedName>
    <definedName name="계4">{"'KET'!$A$1:$E$2423"}</definedName>
    <definedName name="금형1">{"'00.07.05'!$A$1:$AD$74"}</definedName>
    <definedName name="금형to">{"'00.07.05'!$A$1:$AD$74"}</definedName>
    <definedName name="기안지3" localSheetId="0">BlankMacro1</definedName>
    <definedName name="기안지3">BlankMacro1</definedName>
    <definedName name="기안지4" localSheetId="0">BlankMacro1</definedName>
    <definedName name="기안지4">BlankMacro1</definedName>
    <definedName name="기안지5" localSheetId="0">BlankMacro1</definedName>
    <definedName name="기안지5">BlankMacro1</definedName>
    <definedName name="ㄴㅁㄹㅇ">[17]유형!$E$3:$E$6</definedName>
    <definedName name="ㄴㅁㅊㅇㅁㄴㅇ">{"'KET'!$A$1:$E$2423"}</definedName>
    <definedName name="ㄷㄷㄷㄷㄷㄷㄷㄷㄷㄷㄷ">{"'ISIR진행'!$B$7:$K$272"}</definedName>
    <definedName name="ㄷㄷㄷㄷㄷㄷㄷㄷㄷㄷㄷㄷㄷㄷ">{"'ISIR진행'!$B$7:$K$272"}</definedName>
    <definedName name="단위">1000</definedName>
    <definedName name="ㄹㄷㅈㄱ">{"'KET'!$A$1:$E$2423"}</definedName>
    <definedName name="ㅂㅂㅂㅂㅂㅂㅂ">{"'KET'!$A$1:$E$2423"}</definedName>
    <definedName name="ㅂㅂㅂㅂㅂㅂㅂㅂㅂ">{"'ISIR진행'!$B$7:$K$272"}</definedName>
    <definedName name="백만">1000000</definedName>
    <definedName name="보고요llay">{"'00.07.05'!$A$1:$AD$74"}</definedName>
    <definedName name="보고용3">{"'00.07.05'!$A$1:$AD$74"}</definedName>
    <definedName name="부대">[16]data!$B$9</definedName>
    <definedName name="사원정보">'[18]급여대장(입력용)'!$A$8:$BJ$87</definedName>
    <definedName name="사진3" localSheetId="0">BlankMacro1</definedName>
    <definedName name="사진3">BlankMacro1</definedName>
    <definedName name="생산1_2.96.A">'[7]생산1-1'!$P$6:$Q$73</definedName>
    <definedName name="생산현황17">{"'KET'!$A$1:$E$2423"}</definedName>
    <definedName name="성명확인">OFFSET([18]성명데이터!$B$2,0,0,COUNTA([18]성명데이터!$B$2:$B$21)-COUNTIF([18]성명데이터!$B$2:$B$21,""),1)</definedName>
    <definedName name="수선">[16]data!$B$6</definedName>
    <definedName name="시동성">{"'KET'!$A$1:$E$2423"}</definedName>
    <definedName name="오주123">{"'KET'!$A$1:$E$2423"}</definedName>
    <definedName name="외주ㅂㅈ">{"'KET'!$A$1:$E$2423"}</definedName>
    <definedName name="원">1</definedName>
    <definedName name="임가공2">{"'ISIR진행'!$B$7:$K$272"}</definedName>
    <definedName name="ㅈㅈㅈㅈㅈㅈㅈㅈㅈㅈ">{"'ISIR진행'!$B$7:$K$272"}</definedName>
    <definedName name="자재">{"'KET'!$A$1:$E$2423"}</definedName>
    <definedName name="자재입고처1">[19]유형!$K$2:$K$12</definedName>
    <definedName name="재고LIST">'[20]생산1-1'!$P$6:$Q$73</definedName>
    <definedName name="재고대장">'[20]생산1-1'!$D$41</definedName>
    <definedName name="전력">[16]data!$B$10</definedName>
    <definedName name="종합3">{"'KET'!$A$1:$E$2423"}</definedName>
    <definedName name="出库">'[21] '!$A$1:$J$984</definedName>
    <definedName name="출고처">[17]유형!$A$3:$A$9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푸무무">{"'KET'!$A$1:$E$2423"}</definedName>
    <definedName name="품">{"'KET'!$A$1:$E$2423"}</definedName>
    <definedName name="品">'[22]08balance sheet(Inpac Int.)'!$Q$5</definedName>
    <definedName name="ㅕㅕㅕㅕㅕㅕㅕㅕㅕㅕㅕ">{"'ISIR진행'!$B$7:$K$272"}</definedName>
    <definedName name="ㅛㅛㅛㅛㅛㅛㅛㅛㅛㅛㅛㅛ">{"'ISIR진행'!$B$7:$K$272"}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I7" i="1"/>
  <c r="I13" i="1"/>
  <c r="Q18" i="1"/>
  <c r="L18" i="1"/>
  <c r="M18" i="1" s="1"/>
  <c r="K18" i="1"/>
  <c r="J18" i="1"/>
  <c r="N18" i="1" s="1"/>
  <c r="I18" i="1"/>
  <c r="B17" i="1"/>
  <c r="B16" i="1"/>
  <c r="B15" i="1"/>
  <c r="B14" i="1"/>
  <c r="B13" i="1"/>
  <c r="Q12" i="1"/>
  <c r="N12" i="1"/>
  <c r="K12" i="1"/>
  <c r="M12" i="1" s="1"/>
  <c r="I12" i="1"/>
  <c r="B12" i="1"/>
  <c r="Q11" i="1"/>
  <c r="N11" i="1"/>
  <c r="K11" i="1"/>
  <c r="M11" i="1" s="1"/>
  <c r="I11" i="1"/>
  <c r="B11" i="1"/>
  <c r="Q10" i="1"/>
  <c r="N10" i="1"/>
  <c r="K10" i="1"/>
  <c r="M10" i="1" s="1"/>
  <c r="I10" i="1"/>
  <c r="B10" i="1"/>
  <c r="Q9" i="1"/>
  <c r="N9" i="1"/>
  <c r="K9" i="1"/>
  <c r="M9" i="1" s="1"/>
  <c r="I9" i="1"/>
  <c r="B9" i="1"/>
  <c r="B8" i="1"/>
  <c r="Q7" i="1"/>
  <c r="K7" i="1"/>
  <c r="J7" i="1"/>
  <c r="N7" i="1" s="1"/>
  <c r="B7" i="1"/>
  <c r="O9" i="1" l="1"/>
  <c r="P9" i="1"/>
  <c r="P10" i="1"/>
  <c r="O10" i="1"/>
  <c r="O11" i="1"/>
  <c r="P11" i="1"/>
  <c r="O18" i="1"/>
  <c r="P18" i="1"/>
  <c r="P12" i="1"/>
  <c r="O12" i="1"/>
  <c r="S10" i="1" l="1"/>
  <c r="R10" i="1"/>
  <c r="P7" i="1"/>
  <c r="O7" i="1"/>
  <c r="S18" i="1"/>
  <c r="R18" i="1"/>
  <c r="S12" i="1"/>
  <c r="R12" i="1"/>
  <c r="S11" i="1"/>
  <c r="R11" i="1"/>
  <c r="S9" i="1"/>
  <c r="R9" i="1"/>
  <c r="R7" i="1" l="1"/>
  <c r="S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조상천 M</author>
  </authors>
  <commentList>
    <comment ref="Q5" authorId="0" shapeId="0" xr:uid="{725FB84A-A0A6-4A04-908F-366DE3AA673F}">
      <text>
        <r>
          <rPr>
            <b/>
            <sz val="9"/>
            <color indexed="81"/>
            <rFont val="돋움"/>
            <family val="3"/>
            <charset val="129"/>
          </rPr>
          <t>외주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</commentList>
</comments>
</file>

<file path=xl/sharedStrings.xml><?xml version="1.0" encoding="utf-8"?>
<sst xmlns="http://schemas.openxmlformats.org/spreadsheetml/2006/main" count="29" uniqueCount="27">
  <si>
    <t>■ 코팅 작업장 공정가 산출 (스핀들 라인)</t>
    <phoneticPr fontId="4" type="noConversion"/>
  </si>
  <si>
    <t>NO</t>
  </si>
  <si>
    <t>부품명</t>
    <phoneticPr fontId="4" type="noConversion"/>
  </si>
  <si>
    <t>재질</t>
    <phoneticPr fontId="4" type="noConversion"/>
  </si>
  <si>
    <t>재료비</t>
    <phoneticPr fontId="4" type="noConversion"/>
  </si>
  <si>
    <t>가공비</t>
    <phoneticPr fontId="4" type="noConversion"/>
  </si>
  <si>
    <t>1JIG당
제품 CVT</t>
    <phoneticPr fontId="4" type="noConversion"/>
  </si>
  <si>
    <t>인원</t>
  </si>
  <si>
    <t>준비시간</t>
  </si>
  <si>
    <t>기계경비</t>
  </si>
  <si>
    <t>LOT</t>
  </si>
  <si>
    <t>임율</t>
  </si>
  <si>
    <t>ET율</t>
    <phoneticPr fontId="4" type="noConversion"/>
  </si>
  <si>
    <t>노무비</t>
  </si>
  <si>
    <t>경비</t>
  </si>
  <si>
    <t>합계</t>
    <phoneticPr fontId="4" type="noConversion"/>
  </si>
  <si>
    <t>불량비
(13%)</t>
    <phoneticPr fontId="4" type="noConversion"/>
  </si>
  <si>
    <t>도장
지그비</t>
    <phoneticPr fontId="3" type="noConversion"/>
  </si>
  <si>
    <t>자공정
단가</t>
    <phoneticPr fontId="4" type="noConversion"/>
  </si>
  <si>
    <t>ABS/PC - Cycoloy C2950-701</t>
  </si>
  <si>
    <t>PEEK-Ketaspire® KT-880 NT</t>
  </si>
  <si>
    <t>LUPOY PC -1201</t>
  </si>
  <si>
    <t>Button</t>
  </si>
  <si>
    <t>블루 SF Spray</t>
  </si>
  <si>
    <t>cap</t>
    <phoneticPr fontId="3" type="noConversion"/>
  </si>
  <si>
    <t>top body</t>
    <phoneticPr fontId="3" type="noConversion"/>
  </si>
  <si>
    <t>bottom body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</si>
</sst>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[$-409]d\-mmm\-yy;@"/>
    <numFmt numFmtId="177" formatCode="_-* #,##0.00_-;\-* #,##0.00_-;_-* &quot;-&quot;_-;_-@_-"/>
  </numFmts>
  <fonts count="8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76" fontId="0" fillId="0" borderId="0"/>
    <xf numFmtId="41" fontId="1" fillId="0" borderId="0" applyFont="0" applyFill="0" applyBorder="0" applyAlignment="0" applyProtection="0">
      <alignment vertical="center"/>
    </xf>
  </cellStyleXfs>
  <cellXfs count="26">
    <xf numFmtId="176" fontId="0" fillId="0" borderId="0" xfId="0"/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Continuous" vertical="center" shrinkToFit="1"/>
    </xf>
    <xf numFmtId="0" fontId="5" fillId="2" borderId="3" xfId="0" applyNumberFormat="1" applyFont="1" applyFill="1" applyBorder="1" applyAlignment="1">
      <alignment horizontal="centerContinuous" vertical="center" shrinkToFit="1"/>
    </xf>
    <xf numFmtId="0" fontId="5" fillId="2" borderId="4" xfId="0" applyNumberFormat="1" applyFont="1" applyFill="1" applyBorder="1" applyAlignment="1">
      <alignment horizontal="centerContinuous" vertical="center" shrinkToFit="1"/>
    </xf>
    <xf numFmtId="0" fontId="5" fillId="2" borderId="5" xfId="0" applyNumberFormat="1" applyFont="1" applyFill="1" applyBorder="1" applyAlignment="1">
      <alignment horizontal="centerContinuous" vertical="center" shrinkToFi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vertical="center"/>
    </xf>
    <xf numFmtId="177" fontId="5" fillId="3" borderId="7" xfId="0" applyNumberFormat="1" applyFont="1" applyFill="1" applyBorder="1" applyAlignment="1">
      <alignment vertical="center"/>
    </xf>
    <xf numFmtId="9" fontId="5" fillId="3" borderId="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41" fontId="5" fillId="0" borderId="7" xfId="0" applyNumberFormat="1" applyFont="1" applyFill="1" applyBorder="1" applyAlignment="1">
      <alignment vertical="center"/>
    </xf>
    <xf numFmtId="9" fontId="5" fillId="0" borderId="7" xfId="0" applyNumberFormat="1" applyFont="1" applyFill="1" applyBorder="1" applyAlignment="1">
      <alignment vertical="center"/>
    </xf>
    <xf numFmtId="43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1" fontId="5" fillId="0" borderId="0" xfId="1" applyFont="1" applyFill="1" applyAlignment="1">
      <alignment vertical="center"/>
    </xf>
    <xf numFmtId="41" fontId="5" fillId="0" borderId="7" xfId="1" applyFont="1" applyFill="1" applyBorder="1" applyAlignment="1">
      <alignment vertical="center"/>
    </xf>
    <xf numFmtId="0" fontId="5" fillId="4" borderId="7" xfId="0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T/Lantern/181218_2&#52264;RFP/&#44396;&#48120;&#48512;&#54408;&#44032;&#44201;_&#51312;&#49345;&#52380;&#51221;&#47532;/&#44204;&#51201;&#51228;&#52636;%20&#50577;&#49885;/BAT%20Lantern%20&#44204;&#51201;/BOM-Project_Lantern_Mechanical_BOM-2nd_RFP_&#50896;&#44032;&#54016;%20&#44228;&#49328;%20rev1_122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7%20CBL%20MMR_Template-&#22825;&#27941;&#21378;0705&#65293;&#25253;&#2098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ikoski/Library/Caches/TemporaryItems/Outlook%20Temp/PriceCalculator2012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4788;&#48120;\C\EXCEL\KHM\&#49444;&#48320;\1999\MSOFFICE\HEXCEL\PARK\&#49444;&#48320;\DOMEVARL.JT3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0%202M%20Re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Jan-Dec,2007%20consolidation%20repor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440;&#50864;&#51064;&#53469;\SUNWOO\&#49324;&#50629;&#44228;&#54925;-01\&#49688;&#51221;&#49324;&#50629;-22&#50613;\&#44277;&#50976;Room\2&#52264;&#47749;&#458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512;&#54408;&#50896;&#44032;&#44228;&#49328;&#44592;&#51456;/&#44552;&#49549;/&#50508;&#47336;&#45796;&#51060;&#52992;&#49828;&#53944;&#54364;&#5145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1088;&#51116;&#44288;&#47532;\&#49324;&#52636;&#51088;&#51116;\&#49324;&#52636;&#52285;&#44256;%20&#51077;&#52636;&#44256;%20&#44288;&#47532;\&#49324;&#52636;&#49688;&#48520;&#45236;&#5066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48\Users\&#48120;&#47000;\Documents\&#47928;&#49436;\&#49436;&#49885;\&#44553;&#50668;&#45824;&#51109;%20&#48143;%20&#44553;&#50668;&#47749;&#49464;&#4943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1088;&#51116;&#50629;&#47924;Backup\20100813&#51060;&#54980;&#51088;&#51116;&#51088;&#47308;\&#49324;&#44553;&#51088;&#51116;&#49688;&#48520;&#45236;&#50669;\2010&#45380;12&#50900;\&#51088;&#51116;&#51077;&#52636;&#44256;(Backu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SYK/CAR-PROG/J100/&#50896;&#44032;&#44228;&#49328;/BRG-CA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HN\&#44221;&#47532;&#48512;\96\&#44221;&#47532;&#52509;&#44292;.96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,2008%20consolidation%20repo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HOI\UP-RIGHT\&#51116;&#47308;&#48708;\U_PC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8149;&#54665;&#49437;\&#51088;&#46041;&#48520;&#47049;&#44536;&#47000;&#5453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\ASYK\CAR-PROG\J100\&#50896;&#44032;&#44228;&#49328;\BRG-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kb901\&#44277;&#50976;(test)\&#44277;&#50976;&#49444;&#44228;\h400brepo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\Jeil%20services\WINDOWS\TEMP\Basic-data\&#49436;&#47448;&#54632;\AHN\&#44221;&#47532;&#48512;\96\&#44221;&#47532;&#52509;&#44292;.96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s1.hananet.net/attach/&#54364;&#51456;&#50577;&#49885;/&#54364;&#51456;&#50577;&#49885;/b440/b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253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비교"/>
      <sheetName val="Injection Moulding "/>
      <sheetName val="Mechanical BOM(기존)"/>
      <sheetName val="BOM(내부)"/>
      <sheetName val="Injection(내부)"/>
      <sheetName val="사출CT"/>
      <sheetName val="A동 불량율"/>
      <sheetName val="Metal 내부"/>
      <sheetName val="코팅검토(내부)"/>
      <sheetName val="조립 (내부)"/>
      <sheetName val="경비"/>
      <sheetName val="회계가공비"/>
      <sheetName val="월별감가상각"/>
      <sheetName val="지그 List"/>
      <sheetName val="코팅불량"/>
      <sheetName val="무선임률"/>
      <sheetName val="SUS 계산"/>
      <sheetName val="투입중량 계산"/>
      <sheetName val="임률"/>
      <sheetName val="조립 임률"/>
      <sheetName val="Part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12">
          <cell r="H112">
            <v>74022.651342975209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eck"/>
      <sheetName val="1-1"/>
      <sheetName val="1-1a"/>
      <sheetName val="1-1b"/>
      <sheetName val="1-2"/>
      <sheetName val="1-3"/>
      <sheetName val="1-4"/>
      <sheetName val="1-5"/>
      <sheetName val="1-6"/>
      <sheetName val="1-6a"/>
      <sheetName val="1-6b"/>
      <sheetName val="1-6c"/>
      <sheetName val="1-6d"/>
      <sheetName val="1-6e"/>
      <sheetName val="1-7"/>
      <sheetName val="1-8"/>
      <sheetName val="1-9"/>
      <sheetName val="2-1"/>
      <sheetName val="2-2"/>
      <sheetName val="2-3"/>
      <sheetName val="2-4"/>
      <sheetName val="会计"/>
      <sheetName val="3-1a"/>
      <sheetName val="3-1b"/>
      <sheetName val="3-2"/>
      <sheetName val="3-3"/>
      <sheetName val="Rpt_Actual"/>
      <sheetName val="Rpt_BAP"/>
      <sheetName val="Rpt_LY"/>
      <sheetName val="Exp_Actual"/>
      <sheetName val="Exp_BAP"/>
      <sheetName val="Exp_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9">
          <cell r="G9">
            <v>1</v>
          </cell>
          <cell r="H9">
            <v>2</v>
          </cell>
          <cell r="I9">
            <v>3</v>
          </cell>
          <cell r="J9">
            <v>4</v>
          </cell>
          <cell r="K9">
            <v>5</v>
          </cell>
          <cell r="L9">
            <v>6</v>
          </cell>
          <cell r="M9">
            <v>7</v>
          </cell>
          <cell r="N9">
            <v>8</v>
          </cell>
          <cell r="O9">
            <v>9</v>
          </cell>
          <cell r="P9">
            <v>10</v>
          </cell>
          <cell r="Q9">
            <v>11</v>
          </cell>
          <cell r="R9">
            <v>12</v>
          </cell>
        </row>
        <row r="10">
          <cell r="G10">
            <v>8649.7374500000005</v>
          </cell>
          <cell r="H10">
            <v>17003.865342999998</v>
          </cell>
          <cell r="I10">
            <v>23183.971633999998</v>
          </cell>
          <cell r="J10">
            <v>28838.885628</v>
          </cell>
          <cell r="K10">
            <v>35306.044597</v>
          </cell>
          <cell r="L10">
            <v>45659.709596999986</v>
          </cell>
          <cell r="M10">
            <v>53313.551574999983</v>
          </cell>
          <cell r="N10">
            <v>61266.781256999981</v>
          </cell>
          <cell r="O10">
            <v>72656.459200999991</v>
          </cell>
          <cell r="P10">
            <v>77978.697361999992</v>
          </cell>
          <cell r="Q10">
            <v>83279.206664999991</v>
          </cell>
          <cell r="R10">
            <v>90000.036441999982</v>
          </cell>
        </row>
        <row r="11">
          <cell r="G11">
            <v>7634.2087099999999</v>
          </cell>
          <cell r="H11">
            <v>14893.789661499999</v>
          </cell>
          <cell r="I11">
            <v>19623.971991999999</v>
          </cell>
          <cell r="J11">
            <v>24022.880278500001</v>
          </cell>
          <cell r="K11">
            <v>29497.994868000002</v>
          </cell>
          <cell r="L11">
            <v>37870.340517483157</v>
          </cell>
          <cell r="M11">
            <v>43993.648975245982</v>
          </cell>
          <cell r="N11">
            <v>50166.249275993679</v>
          </cell>
          <cell r="O11">
            <v>59146.830517929615</v>
          </cell>
          <cell r="P11">
            <v>63297.416698594607</v>
          </cell>
          <cell r="Q11">
            <v>67350.520696900741</v>
          </cell>
          <cell r="R11">
            <v>72578.779443579217</v>
          </cell>
        </row>
        <row r="12">
          <cell r="G12">
            <v>1015.52874</v>
          </cell>
          <cell r="H12">
            <v>2110.0756815</v>
          </cell>
          <cell r="I12">
            <v>3559.9996419999998</v>
          </cell>
          <cell r="J12">
            <v>4816.0053494999993</v>
          </cell>
          <cell r="K12">
            <v>5808.0497289999994</v>
          </cell>
          <cell r="L12">
            <v>7789.3690795168322</v>
          </cell>
          <cell r="M12">
            <v>9319.9025997540029</v>
          </cell>
          <cell r="N12">
            <v>11100.531981006305</v>
          </cell>
          <cell r="O12">
            <v>13509.628683070368</v>
          </cell>
          <cell r="P12">
            <v>14681.280663405381</v>
          </cell>
          <cell r="Q12">
            <v>15928.685968099244</v>
          </cell>
          <cell r="R12">
            <v>17421.256998420766</v>
          </cell>
        </row>
        <row r="13">
          <cell r="G13">
            <v>74.645270000000011</v>
          </cell>
          <cell r="H13">
            <v>119.99272700000002</v>
          </cell>
          <cell r="I13">
            <v>192.77890300000001</v>
          </cell>
          <cell r="J13">
            <v>404.91004700000002</v>
          </cell>
          <cell r="K13">
            <v>477.24900200000002</v>
          </cell>
          <cell r="L13">
            <v>477.24900200000002</v>
          </cell>
          <cell r="M13">
            <v>477.24900200000002</v>
          </cell>
          <cell r="N13">
            <v>477.24900200000002</v>
          </cell>
          <cell r="O13">
            <v>477.24900200000002</v>
          </cell>
          <cell r="P13">
            <v>477.24900200000002</v>
          </cell>
          <cell r="Q13">
            <v>477.24900200000002</v>
          </cell>
          <cell r="R13">
            <v>477.24900200000002</v>
          </cell>
        </row>
        <row r="15">
          <cell r="G15">
            <v>179707.05345060004</v>
          </cell>
          <cell r="H15">
            <v>348357.89439360006</v>
          </cell>
          <cell r="I15">
            <v>465944.86087110004</v>
          </cell>
          <cell r="J15">
            <v>572190.62276139995</v>
          </cell>
          <cell r="K15">
            <v>701453.97924679995</v>
          </cell>
          <cell r="L15">
            <v>904739.44004588993</v>
          </cell>
          <cell r="M15">
            <v>1047359.0654470916</v>
          </cell>
          <cell r="N15">
            <v>1193950.6473828142</v>
          </cell>
          <cell r="O15">
            <v>1408305.0105935214</v>
          </cell>
          <cell r="P15">
            <v>1508077.8650678108</v>
          </cell>
          <cell r="Q15">
            <v>1602529.0070978038</v>
          </cell>
          <cell r="R15">
            <v>1726796.1396805455</v>
          </cell>
        </row>
        <row r="16">
          <cell r="G16">
            <v>162402.92881020004</v>
          </cell>
          <cell r="H16">
            <v>313958.55567960005</v>
          </cell>
          <cell r="I16">
            <v>413202.56393520004</v>
          </cell>
          <cell r="J16">
            <v>503016.04484350001</v>
          </cell>
          <cell r="K16">
            <v>616848.62489119999</v>
          </cell>
          <cell r="L16">
            <v>790397.42741167534</v>
          </cell>
          <cell r="M16">
            <v>915975.41365355963</v>
          </cell>
          <cell r="N16">
            <v>1042716.8328353609</v>
          </cell>
          <cell r="O16">
            <v>1226700.0637042024</v>
          </cell>
          <cell r="P16">
            <v>1312079.0829431652</v>
          </cell>
          <cell r="Q16">
            <v>1395214.2292270681</v>
          </cell>
          <cell r="R16">
            <v>1502237.7007946137</v>
          </cell>
        </row>
        <row r="17">
          <cell r="G17">
            <v>17304.124640399998</v>
          </cell>
          <cell r="H17">
            <v>34399.338713999998</v>
          </cell>
          <cell r="I17">
            <v>52742.296935899998</v>
          </cell>
          <cell r="J17">
            <v>69174.577917899995</v>
          </cell>
          <cell r="K17">
            <v>84605.354355599993</v>
          </cell>
          <cell r="L17">
            <v>114342.01263421462</v>
          </cell>
          <cell r="M17">
            <v>131383.65179353199</v>
          </cell>
          <cell r="N17">
            <v>151233.81454745331</v>
          </cell>
          <cell r="O17">
            <v>181604.94688931905</v>
          </cell>
          <cell r="P17">
            <v>195998.78212464543</v>
          </cell>
          <cell r="Q17">
            <v>207314.77787073559</v>
          </cell>
          <cell r="R17">
            <v>224558.43888593186</v>
          </cell>
        </row>
        <row r="19">
          <cell r="G19">
            <v>20996.839361500002</v>
          </cell>
          <cell r="H19">
            <v>48392.950135899984</v>
          </cell>
          <cell r="I19">
            <v>63813.738198099985</v>
          </cell>
          <cell r="J19">
            <v>74059.980166399997</v>
          </cell>
          <cell r="K19">
            <v>85052.915634999998</v>
          </cell>
          <cell r="L19">
            <v>98524.22189841904</v>
          </cell>
          <cell r="M19">
            <v>103601.76365767694</v>
          </cell>
          <cell r="N19">
            <v>108713.23785359366</v>
          </cell>
          <cell r="O19">
            <v>120868.53785283235</v>
          </cell>
          <cell r="P19">
            <v>124387.44653898747</v>
          </cell>
          <cell r="Q19">
            <v>127585.24719882448</v>
          </cell>
          <cell r="R19">
            <v>132095.30956858929</v>
          </cell>
        </row>
        <row r="20">
          <cell r="G20">
            <v>22765.820679099983</v>
          </cell>
          <cell r="H20">
            <v>42812.005897699979</v>
          </cell>
          <cell r="I20">
            <v>57268.279082999972</v>
          </cell>
          <cell r="J20">
            <v>70930.076734999966</v>
          </cell>
          <cell r="K20">
            <v>87843.777431799972</v>
          </cell>
          <cell r="L20">
            <v>115423.61185151286</v>
          </cell>
          <cell r="M20">
            <v>135408.35904735085</v>
          </cell>
          <cell r="N20">
            <v>155965.29777877562</v>
          </cell>
          <cell r="O20">
            <v>185344.64884368985</v>
          </cell>
          <cell r="P20">
            <v>199330.26489837599</v>
          </cell>
          <cell r="Q20">
            <v>212589.29740515081</v>
          </cell>
          <cell r="R20">
            <v>229989.8973506261</v>
          </cell>
        </row>
        <row r="21">
          <cell r="G21">
            <v>1675.0309999999999</v>
          </cell>
          <cell r="H21">
            <v>2146.3458499999997</v>
          </cell>
          <cell r="I21">
            <v>4774.1136999999999</v>
          </cell>
          <cell r="J21">
            <v>6528.9585900000002</v>
          </cell>
          <cell r="K21">
            <v>7436.6597300000003</v>
          </cell>
          <cell r="L21">
            <v>8987.9420151586819</v>
          </cell>
          <cell r="M21">
            <v>9756.8249734935125</v>
          </cell>
          <cell r="N21">
            <v>10534.140892429632</v>
          </cell>
          <cell r="O21">
            <v>11712.631710463364</v>
          </cell>
          <cell r="P21">
            <v>12244.725830663296</v>
          </cell>
          <cell r="Q21">
            <v>12758.586998281569</v>
          </cell>
          <cell r="R21">
            <v>14064.16982352575</v>
          </cell>
        </row>
        <row r="23">
          <cell r="G23">
            <v>137619.42441000004</v>
          </cell>
          <cell r="H23">
            <v>259299.28421000007</v>
          </cell>
          <cell r="I23">
            <v>349636.95729000005</v>
          </cell>
          <cell r="J23">
            <v>433729.52445000003</v>
          </cell>
          <cell r="K23">
            <v>535993.94591000001</v>
          </cell>
          <cell r="L23">
            <v>699779.54831111687</v>
          </cell>
          <cell r="M23">
            <v>818105.76771555736</v>
          </cell>
          <cell r="N23">
            <v>939806.25264287461</v>
          </cell>
          <cell r="O23">
            <v>1113804.4556074629</v>
          </cell>
          <cell r="P23">
            <v>1196604.8794611106</v>
          </cell>
          <cell r="Q23">
            <v>1275113.0494921103</v>
          </cell>
          <cell r="R23">
            <v>1378775.1025848561</v>
          </cell>
        </row>
        <row r="24">
          <cell r="G24">
            <v>123351.81086000004</v>
          </cell>
          <cell r="H24">
            <v>232057.20994000006</v>
          </cell>
          <cell r="I24">
            <v>307042.23507000005</v>
          </cell>
          <cell r="J24">
            <v>377867.09104000003</v>
          </cell>
          <cell r="K24">
            <v>467939.35769000003</v>
          </cell>
          <cell r="L24">
            <v>606246.9577183451</v>
          </cell>
          <cell r="M24">
            <v>709447.86521296133</v>
          </cell>
          <cell r="N24">
            <v>813658.0733832292</v>
          </cell>
          <cell r="O24">
            <v>961600.52190220903</v>
          </cell>
          <cell r="P24">
            <v>1031818.0065584613</v>
          </cell>
          <cell r="Q24">
            <v>1100164.6492374439</v>
          </cell>
          <cell r="R24">
            <v>1188055.4081581268</v>
          </cell>
        </row>
        <row r="25">
          <cell r="G25">
            <v>12592.582549999999</v>
          </cell>
          <cell r="H25">
            <v>25095.728419999999</v>
          </cell>
          <cell r="I25">
            <v>37820.608520000002</v>
          </cell>
          <cell r="J25">
            <v>49333.474820000003</v>
          </cell>
          <cell r="K25">
            <v>60617.928490000006</v>
          </cell>
          <cell r="L25">
            <v>84544.648577613043</v>
          </cell>
          <cell r="M25">
            <v>98901.077529102593</v>
          </cell>
          <cell r="N25">
            <v>115614.03836721578</v>
          </cell>
          <cell r="O25">
            <v>140491.30199479032</v>
          </cell>
          <cell r="P25">
            <v>152542.14707198594</v>
          </cell>
          <cell r="Q25">
            <v>162189.81325638472</v>
          </cell>
          <cell r="R25">
            <v>176655.5246032037</v>
          </cell>
        </row>
        <row r="26">
          <cell r="G26">
            <v>1675.0309999999999</v>
          </cell>
          <cell r="H26">
            <v>2146.3458499999997</v>
          </cell>
          <cell r="I26">
            <v>4774.1136999999999</v>
          </cell>
          <cell r="J26">
            <v>6528.9585900000002</v>
          </cell>
          <cell r="K26">
            <v>7436.6597300000003</v>
          </cell>
          <cell r="L26">
            <v>8987.9420151586819</v>
          </cell>
          <cell r="M26">
            <v>9756.8249734935125</v>
          </cell>
          <cell r="N26">
            <v>10534.140892429632</v>
          </cell>
          <cell r="O26">
            <v>11712.631710463364</v>
          </cell>
          <cell r="P26">
            <v>12244.725830663296</v>
          </cell>
          <cell r="Q26">
            <v>12758.586998281569</v>
          </cell>
          <cell r="R26">
            <v>14064.16982352575</v>
          </cell>
        </row>
        <row r="28">
          <cell r="G28">
            <v>96477.264770000009</v>
          </cell>
          <cell r="H28">
            <v>184509.23374</v>
          </cell>
          <cell r="I28">
            <v>247982.85016</v>
          </cell>
          <cell r="J28">
            <v>301772.34613999998</v>
          </cell>
          <cell r="K28">
            <v>368825.59124999994</v>
          </cell>
          <cell r="L28">
            <v>477765.92724604241</v>
          </cell>
          <cell r="M28">
            <v>551759.57028320804</v>
          </cell>
          <cell r="N28">
            <v>627954.10968409339</v>
          </cell>
          <cell r="O28">
            <v>739939.5422806174</v>
          </cell>
          <cell r="P28">
            <v>791894.38233947055</v>
          </cell>
          <cell r="Q28">
            <v>840852.12080312881</v>
          </cell>
          <cell r="R28">
            <v>905798.97280846792</v>
          </cell>
        </row>
        <row r="29">
          <cell r="G29">
            <v>86063.21948</v>
          </cell>
          <cell r="H29">
            <v>163951.37366000001</v>
          </cell>
          <cell r="I29">
            <v>215540.90547</v>
          </cell>
          <cell r="J29">
            <v>263654.43449999997</v>
          </cell>
          <cell r="K29">
            <v>321692.77561999997</v>
          </cell>
          <cell r="L29">
            <v>411522.58911853092</v>
          </cell>
          <cell r="M29">
            <v>475187.93326655705</v>
          </cell>
          <cell r="N29">
            <v>539361.99502685817</v>
          </cell>
          <cell r="O29">
            <v>632770.62525538146</v>
          </cell>
          <cell r="P29">
            <v>675961.36256932898</v>
          </cell>
          <cell r="Q29">
            <v>718138.4016974488</v>
          </cell>
          <cell r="R29">
            <v>772534.98794356571</v>
          </cell>
        </row>
        <row r="30">
          <cell r="G30">
            <v>10414.045290000002</v>
          </cell>
          <cell r="H30">
            <v>20557.860079999999</v>
          </cell>
          <cell r="I30">
            <v>32441.944689999997</v>
          </cell>
          <cell r="J30">
            <v>38117.911639999998</v>
          </cell>
          <cell r="K30">
            <v>47132.815629999997</v>
          </cell>
          <cell r="L30">
            <v>66243.338127511466</v>
          </cell>
          <cell r="M30">
            <v>76571.637016651046</v>
          </cell>
          <cell r="N30">
            <v>88592.114657235186</v>
          </cell>
          <cell r="O30">
            <v>107168.91702523596</v>
          </cell>
          <cell r="P30">
            <v>115933.01977014157</v>
          </cell>
          <cell r="Q30">
            <v>122713.71910567996</v>
          </cell>
          <cell r="R30">
            <v>133263.98486490228</v>
          </cell>
        </row>
        <row r="32">
          <cell r="G32">
            <v>41142.159640000027</v>
          </cell>
          <cell r="H32">
            <v>74790.050470000075</v>
          </cell>
          <cell r="I32">
            <v>101654.10713000005</v>
          </cell>
          <cell r="J32">
            <v>131957.17831000005</v>
          </cell>
          <cell r="K32">
            <v>167168.35466000007</v>
          </cell>
          <cell r="L32">
            <v>222013.62106507446</v>
          </cell>
          <cell r="M32">
            <v>266346.19743234932</v>
          </cell>
          <cell r="N32">
            <v>311852.14295878122</v>
          </cell>
          <cell r="O32">
            <v>373864.9133268455</v>
          </cell>
          <cell r="P32">
            <v>404710.49712164002</v>
          </cell>
          <cell r="Q32">
            <v>434260.92868898145</v>
          </cell>
          <cell r="R32">
            <v>472976.12977638817</v>
          </cell>
        </row>
        <row r="33">
          <cell r="G33">
            <v>37288.591380000042</v>
          </cell>
          <cell r="H33">
            <v>68105.836280000047</v>
          </cell>
          <cell r="I33">
            <v>91501.329600000056</v>
          </cell>
          <cell r="J33">
            <v>114212.65654000005</v>
          </cell>
          <cell r="K33">
            <v>146246.58207000006</v>
          </cell>
          <cell r="L33">
            <v>194724.36859981419</v>
          </cell>
          <cell r="M33">
            <v>234259.93194640428</v>
          </cell>
          <cell r="N33">
            <v>274296.07835637103</v>
          </cell>
          <cell r="O33">
            <v>328829.89664682758</v>
          </cell>
          <cell r="P33">
            <v>355856.64398913237</v>
          </cell>
          <cell r="Q33">
            <v>382026.24753999512</v>
          </cell>
          <cell r="R33">
            <v>415520.42021456105</v>
          </cell>
        </row>
        <row r="34">
          <cell r="G34">
            <v>2178.5372599999973</v>
          </cell>
          <cell r="H34">
            <v>4537.8683400000009</v>
          </cell>
          <cell r="I34">
            <v>5378.663830000005</v>
          </cell>
          <cell r="J34">
            <v>11215.563180000005</v>
          </cell>
          <cell r="K34">
            <v>13485.112860000008</v>
          </cell>
          <cell r="L34">
            <v>18301.310450101577</v>
          </cell>
          <cell r="M34">
            <v>22329.440512451547</v>
          </cell>
          <cell r="N34">
            <v>27021.923709980591</v>
          </cell>
          <cell r="O34">
            <v>33322.384969554361</v>
          </cell>
          <cell r="P34">
            <v>36609.127301844361</v>
          </cell>
          <cell r="Q34">
            <v>39476.094150704754</v>
          </cell>
          <cell r="R34">
            <v>43391.539738301421</v>
          </cell>
        </row>
        <row r="35">
          <cell r="G35">
            <v>1675.0309999999999</v>
          </cell>
          <cell r="H35">
            <v>2146.3458499999997</v>
          </cell>
          <cell r="I35">
            <v>4774.1136999999999</v>
          </cell>
          <cell r="J35">
            <v>6528.9585900000002</v>
          </cell>
          <cell r="K35">
            <v>7436.6597300000003</v>
          </cell>
          <cell r="L35">
            <v>8987.9420151586819</v>
          </cell>
          <cell r="M35">
            <v>9756.8249734935125</v>
          </cell>
          <cell r="N35">
            <v>10534.140892429632</v>
          </cell>
          <cell r="O35">
            <v>11712.631710463364</v>
          </cell>
          <cell r="P35">
            <v>12244.725830663296</v>
          </cell>
          <cell r="Q35">
            <v>12758.586998281569</v>
          </cell>
          <cell r="R35">
            <v>14064.16982352575</v>
          </cell>
        </row>
        <row r="37">
          <cell r="G37">
            <v>3195.3461717740111</v>
          </cell>
          <cell r="H37">
            <v>5988.7538244082443</v>
          </cell>
          <cell r="I37">
            <v>8641.1756852380204</v>
          </cell>
          <cell r="J37">
            <v>10915.399396349139</v>
          </cell>
          <cell r="K37">
            <v>13437.162490448995</v>
          </cell>
          <cell r="L37">
            <v>17396.101262995409</v>
          </cell>
          <cell r="M37">
            <v>20881.420601526064</v>
          </cell>
          <cell r="N37">
            <v>24055.625353053307</v>
          </cell>
          <cell r="O37">
            <v>28278.010234290676</v>
          </cell>
          <cell r="P37">
            <v>30813.86946425448</v>
          </cell>
          <cell r="Q37">
            <v>32878.151148327583</v>
          </cell>
          <cell r="R37">
            <v>36196.398147476</v>
          </cell>
        </row>
        <row r="38">
          <cell r="G38">
            <v>5528.0886399999999</v>
          </cell>
          <cell r="H38">
            <v>9965.4667500000014</v>
          </cell>
          <cell r="I38">
            <v>13712.879099999998</v>
          </cell>
          <cell r="J38">
            <v>17576.449240000002</v>
          </cell>
          <cell r="K38">
            <v>21805.854809999997</v>
          </cell>
          <cell r="L38">
            <v>28468.529029166664</v>
          </cell>
          <cell r="M38">
            <v>34541.364598333334</v>
          </cell>
          <cell r="N38">
            <v>40442.787640000002</v>
          </cell>
          <cell r="O38">
            <v>47000.700656666668</v>
          </cell>
          <cell r="P38">
            <v>51509.116323333335</v>
          </cell>
          <cell r="Q38">
            <v>55730.185535000004</v>
          </cell>
          <cell r="R38">
            <v>61439.488271666669</v>
          </cell>
        </row>
        <row r="39">
          <cell r="G39">
            <v>8655.2191600000006</v>
          </cell>
          <cell r="H39">
            <v>18347.881010000001</v>
          </cell>
          <cell r="I39">
            <v>26011.072980000008</v>
          </cell>
          <cell r="J39">
            <v>33445.876029999999</v>
          </cell>
          <cell r="K39">
            <v>41264.123</v>
          </cell>
          <cell r="L39">
            <v>52247.455779031225</v>
          </cell>
          <cell r="M39">
            <v>61477.792437417491</v>
          </cell>
          <cell r="N39">
            <v>70600.692572707296</v>
          </cell>
          <cell r="O39">
            <v>80640.894820590678</v>
          </cell>
          <cell r="P39">
            <v>89550.164135493091</v>
          </cell>
          <cell r="Q39">
            <v>98295.821231915805</v>
          </cell>
          <cell r="R39">
            <v>107509.8977586041</v>
          </cell>
        </row>
        <row r="40">
          <cell r="G40">
            <v>17378.653971774012</v>
          </cell>
          <cell r="H40">
            <v>34302.101584408243</v>
          </cell>
          <cell r="I40">
            <v>48365.127765238023</v>
          </cell>
          <cell r="J40">
            <v>61937.724666349139</v>
          </cell>
          <cell r="K40">
            <v>76507.140300448984</v>
          </cell>
          <cell r="L40">
            <v>98112.086071193306</v>
          </cell>
          <cell r="M40">
            <v>116900.57763727689</v>
          </cell>
          <cell r="N40">
            <v>135099.1055657606</v>
          </cell>
          <cell r="O40">
            <v>155919.60571154801</v>
          </cell>
          <cell r="P40">
            <v>171873.14992308093</v>
          </cell>
          <cell r="Q40">
            <v>186904.15791524341</v>
          </cell>
          <cell r="R40">
            <v>205145.78417774677</v>
          </cell>
        </row>
        <row r="42">
          <cell r="G42">
            <v>23763.505668226015</v>
          </cell>
          <cell r="H42">
            <v>40487.948885591832</v>
          </cell>
          <cell r="I42">
            <v>53288.979364762024</v>
          </cell>
          <cell r="J42">
            <v>70019.453643650908</v>
          </cell>
          <cell r="K42">
            <v>90661.214359551086</v>
          </cell>
          <cell r="L42">
            <v>123901.53499388116</v>
          </cell>
          <cell r="M42">
            <v>149445.61979507242</v>
          </cell>
          <cell r="N42">
            <v>176753.03739302061</v>
          </cell>
          <cell r="O42">
            <v>217945.3076152975</v>
          </cell>
          <cell r="P42">
            <v>232837.34719855909</v>
          </cell>
          <cell r="Q42">
            <v>247356.77077373804</v>
          </cell>
          <cell r="R42">
            <v>267830.34559864143</v>
          </cell>
        </row>
        <row r="44">
          <cell r="G44">
            <v>1926.6349499999999</v>
          </cell>
          <cell r="H44">
            <v>3925.6274699999994</v>
          </cell>
          <cell r="I44">
            <v>5885.6788699999997</v>
          </cell>
          <cell r="J44">
            <v>7784.3099500000008</v>
          </cell>
          <cell r="K44">
            <v>9719.829020000001</v>
          </cell>
          <cell r="L44">
            <v>11526.335541500001</v>
          </cell>
          <cell r="M44">
            <v>13754.282041490029</v>
          </cell>
          <cell r="N44">
            <v>15982.728541480057</v>
          </cell>
          <cell r="O44">
            <v>18229.075041470085</v>
          </cell>
          <cell r="P44">
            <v>20463.921541460113</v>
          </cell>
          <cell r="Q44">
            <v>22790.06804145014</v>
          </cell>
          <cell r="R44">
            <v>25115.214541440168</v>
          </cell>
        </row>
        <row r="45">
          <cell r="G45">
            <v>6814.9999999999991</v>
          </cell>
          <cell r="H45">
            <v>10464.11303</v>
          </cell>
          <cell r="I45">
            <v>15422.271989999999</v>
          </cell>
          <cell r="J45">
            <v>20985.927969999997</v>
          </cell>
          <cell r="K45">
            <v>24961.367659999996</v>
          </cell>
          <cell r="L45">
            <v>31761.367659999996</v>
          </cell>
          <cell r="M45">
            <v>38561.367659999996</v>
          </cell>
          <cell r="N45">
            <v>45061.367659999996</v>
          </cell>
          <cell r="O45">
            <v>53563.999659999994</v>
          </cell>
          <cell r="P45">
            <v>60363.999659999994</v>
          </cell>
          <cell r="Q45">
            <v>64863.999659999994</v>
          </cell>
          <cell r="R45">
            <v>70611.999660000001</v>
          </cell>
        </row>
        <row r="46">
          <cell r="G46">
            <v>348.09263000000004</v>
          </cell>
          <cell r="H46">
            <v>649.08762000000002</v>
          </cell>
          <cell r="I46">
            <v>931.77376000000004</v>
          </cell>
          <cell r="J46">
            <v>1158.42857</v>
          </cell>
          <cell r="K46">
            <v>1398.9336100000003</v>
          </cell>
          <cell r="L46">
            <v>1673.5152133333336</v>
          </cell>
          <cell r="M46">
            <v>2032.5503380341884</v>
          </cell>
          <cell r="N46">
            <v>2331.3934623931627</v>
          </cell>
          <cell r="O46">
            <v>2605.286706752137</v>
          </cell>
          <cell r="P46">
            <v>2909.6956811111113</v>
          </cell>
          <cell r="Q46">
            <v>3229.1546554700858</v>
          </cell>
          <cell r="R46">
            <v>3513.2836298290604</v>
          </cell>
        </row>
        <row r="47">
          <cell r="G47">
            <v>1686.18073</v>
          </cell>
          <cell r="H47">
            <v>3869.9340999999999</v>
          </cell>
          <cell r="I47">
            <v>5471.9221100000004</v>
          </cell>
          <cell r="J47">
            <v>7945.8224300000002</v>
          </cell>
          <cell r="K47">
            <v>10716.681679999998</v>
          </cell>
          <cell r="L47">
            <v>12694.670220000013</v>
          </cell>
          <cell r="M47">
            <v>16206.718312640103</v>
          </cell>
          <cell r="N47">
            <v>18394.940055280193</v>
          </cell>
          <cell r="O47">
            <v>20604.385727920282</v>
          </cell>
          <cell r="P47">
            <v>22848.584570560372</v>
          </cell>
          <cell r="Q47">
            <v>25064.451413200462</v>
          </cell>
          <cell r="R47">
            <v>27317.420045840554</v>
          </cell>
        </row>
        <row r="48">
          <cell r="G48">
            <v>6029.8367999999991</v>
          </cell>
          <cell r="H48">
            <v>10955.082979999999</v>
          </cell>
          <cell r="I48">
            <v>15031.286710000002</v>
          </cell>
          <cell r="J48">
            <v>19564.484529999994</v>
          </cell>
          <cell r="K48">
            <v>24708.949240000002</v>
          </cell>
          <cell r="L48">
            <v>30377.887148686874</v>
          </cell>
          <cell r="M48">
            <v>35802.31796267374</v>
          </cell>
          <cell r="N48">
            <v>40988.466450260225</v>
          </cell>
          <cell r="O48">
            <v>46348.498359351972</v>
          </cell>
          <cell r="P48">
            <v>51477.515351558483</v>
          </cell>
          <cell r="Q48">
            <v>56523.688150446971</v>
          </cell>
          <cell r="R48">
            <v>62099.621361695601</v>
          </cell>
        </row>
        <row r="49">
          <cell r="G49">
            <v>16805.745109999996</v>
          </cell>
          <cell r="H49">
            <v>29863.8452</v>
          </cell>
          <cell r="I49">
            <v>42742.933440000001</v>
          </cell>
          <cell r="J49">
            <v>57438.973449999998</v>
          </cell>
          <cell r="K49">
            <v>71505.761209999997</v>
          </cell>
          <cell r="L49">
            <v>88033.775783520221</v>
          </cell>
          <cell r="M49">
            <v>106357.23631483805</v>
          </cell>
          <cell r="N49">
            <v>122758.89616941364</v>
          </cell>
          <cell r="O49">
            <v>141351.24549549446</v>
          </cell>
          <cell r="P49">
            <v>158063.71680469008</v>
          </cell>
          <cell r="Q49">
            <v>172471.36192056767</v>
          </cell>
          <cell r="R49">
            <v>188657.53923880539</v>
          </cell>
        </row>
        <row r="51">
          <cell r="G51">
            <v>6957.7605582260185</v>
          </cell>
          <cell r="H51">
            <v>10624.103685591832</v>
          </cell>
          <cell r="I51">
            <v>10546.045924762024</v>
          </cell>
          <cell r="J51">
            <v>12580.48019365091</v>
          </cell>
          <cell r="K51">
            <v>19155.453149551089</v>
          </cell>
          <cell r="L51">
            <v>35867.759210360935</v>
          </cell>
          <cell r="M51">
            <v>43088.383480234363</v>
          </cell>
          <cell r="N51">
            <v>53994.141223606974</v>
          </cell>
          <cell r="O51">
            <v>76594.062119803042</v>
          </cell>
          <cell r="P51">
            <v>74773.630393869011</v>
          </cell>
          <cell r="Q51">
            <v>74885.408853170375</v>
          </cell>
          <cell r="R51">
            <v>79172.806359836046</v>
          </cell>
        </row>
        <row r="53">
          <cell r="G53">
            <v>1319.54845</v>
          </cell>
          <cell r="H53">
            <v>2136.9844400000002</v>
          </cell>
          <cell r="I53">
            <v>3425.7578199999998</v>
          </cell>
          <cell r="J53">
            <v>7195.1735099999996</v>
          </cell>
          <cell r="K53">
            <v>8489.1549899999991</v>
          </cell>
          <cell r="L53">
            <v>8489.1549899999991</v>
          </cell>
          <cell r="M53">
            <v>8489.1549899999991</v>
          </cell>
          <cell r="N53">
            <v>8489.1549899999991</v>
          </cell>
          <cell r="O53">
            <v>8489.1549899999991</v>
          </cell>
          <cell r="P53">
            <v>8489.1549899999991</v>
          </cell>
          <cell r="Q53">
            <v>8489.1549899999991</v>
          </cell>
          <cell r="R53">
            <v>8489.1549899999991</v>
          </cell>
        </row>
        <row r="54">
          <cell r="G54">
            <v>1219.0949499999999</v>
          </cell>
          <cell r="H54">
            <v>1964.5935199999999</v>
          </cell>
          <cell r="I54">
            <v>3143.3242099999998</v>
          </cell>
          <cell r="J54">
            <v>6605.5669500000004</v>
          </cell>
          <cell r="K54">
            <v>7791.8329700000004</v>
          </cell>
          <cell r="L54">
            <v>7791.8329700000004</v>
          </cell>
          <cell r="M54">
            <v>7791.8329700000004</v>
          </cell>
          <cell r="N54">
            <v>7791.8329700000004</v>
          </cell>
          <cell r="O54">
            <v>7791.8329700000004</v>
          </cell>
          <cell r="P54">
            <v>7791.8329700000004</v>
          </cell>
          <cell r="Q54">
            <v>7791.8329700000004</v>
          </cell>
          <cell r="R54">
            <v>7791.8329700000004</v>
          </cell>
        </row>
        <row r="55">
          <cell r="G55">
            <v>31.243248225989021</v>
          </cell>
          <cell r="H55">
            <v>48.692455591756868</v>
          </cell>
          <cell r="I55">
            <v>89.506874761978693</v>
          </cell>
          <cell r="J55">
            <v>199.17810365085757</v>
          </cell>
          <cell r="K55">
            <v>232.49643955100339</v>
          </cell>
          <cell r="L55">
            <v>232.49643955100339</v>
          </cell>
          <cell r="M55">
            <v>232.49643955100339</v>
          </cell>
          <cell r="N55">
            <v>232.49643955100339</v>
          </cell>
          <cell r="O55">
            <v>232.49643955100339</v>
          </cell>
          <cell r="P55">
            <v>232.49643955100339</v>
          </cell>
          <cell r="Q55">
            <v>232.49643955100339</v>
          </cell>
          <cell r="R55">
            <v>232.49643955100339</v>
          </cell>
        </row>
        <row r="56">
          <cell r="G56">
            <v>69.210251774011056</v>
          </cell>
          <cell r="H56">
            <v>123.69846440824341</v>
          </cell>
          <cell r="I56">
            <v>192.92673523802137</v>
          </cell>
          <cell r="J56">
            <v>390.4284563491417</v>
          </cell>
          <cell r="K56">
            <v>464.82558044899531</v>
          </cell>
          <cell r="L56">
            <v>464.82558044899531</v>
          </cell>
          <cell r="M56">
            <v>464.82558044899531</v>
          </cell>
          <cell r="N56">
            <v>464.82558044899531</v>
          </cell>
          <cell r="O56">
            <v>464.82558044899531</v>
          </cell>
          <cell r="P56">
            <v>464.82558044899531</v>
          </cell>
          <cell r="Q56">
            <v>464.82558044899531</v>
          </cell>
          <cell r="R56">
            <v>464.82558044899531</v>
          </cell>
        </row>
        <row r="58">
          <cell r="G58">
            <v>7026.9708100000298</v>
          </cell>
          <cell r="H58">
            <v>10747.802150000076</v>
          </cell>
          <cell r="I58">
            <v>10738.972660000045</v>
          </cell>
          <cell r="J58">
            <v>12970.908650000052</v>
          </cell>
          <cell r="K58">
            <v>19620.278730000085</v>
          </cell>
          <cell r="L58">
            <v>36332.584790809931</v>
          </cell>
          <cell r="M58">
            <v>43553.209060683359</v>
          </cell>
          <cell r="N58">
            <v>54458.96680405597</v>
          </cell>
          <cell r="O58">
            <v>77058.887700252031</v>
          </cell>
          <cell r="P58">
            <v>75238.455974318</v>
          </cell>
          <cell r="Q58">
            <v>75350.234433619364</v>
          </cell>
          <cell r="R58">
            <v>79637.631940285035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G61">
            <v>1493.15101</v>
          </cell>
          <cell r="H61">
            <v>1718.7996800000001</v>
          </cell>
          <cell r="I61">
            <v>2610.9600599999999</v>
          </cell>
          <cell r="J61">
            <v>3027.9415999999997</v>
          </cell>
          <cell r="K61">
            <v>3456.00405</v>
          </cell>
          <cell r="L61">
            <v>3456.00405</v>
          </cell>
          <cell r="M61">
            <v>3456.00405</v>
          </cell>
          <cell r="N61">
            <v>3456.00405</v>
          </cell>
          <cell r="O61">
            <v>3456.00405</v>
          </cell>
          <cell r="P61">
            <v>3456.00405</v>
          </cell>
          <cell r="Q61">
            <v>3456.00405</v>
          </cell>
          <cell r="R61">
            <v>3456.00405</v>
          </cell>
        </row>
        <row r="62">
          <cell r="G62">
            <v>714.10061999999994</v>
          </cell>
          <cell r="H62">
            <v>903.72133000000008</v>
          </cell>
          <cell r="I62">
            <v>1461.5047300000001</v>
          </cell>
          <cell r="J62">
            <v>2284.2573600000001</v>
          </cell>
          <cell r="K62">
            <v>2741.5256699999995</v>
          </cell>
          <cell r="L62">
            <v>2741.5256699999995</v>
          </cell>
          <cell r="M62">
            <v>2741.5256699999995</v>
          </cell>
          <cell r="N62">
            <v>2741.5256699999995</v>
          </cell>
          <cell r="O62">
            <v>2741.5256699999995</v>
          </cell>
          <cell r="P62">
            <v>2741.5256699999995</v>
          </cell>
          <cell r="Q62">
            <v>2741.5256699999995</v>
          </cell>
          <cell r="R62">
            <v>2741.5256699999995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5">
          <cell r="G65">
            <v>7806.0212000000283</v>
          </cell>
          <cell r="H65">
            <v>11562.880500000076</v>
          </cell>
          <cell r="I65">
            <v>11888.427990000044</v>
          </cell>
          <cell r="J65">
            <v>13714.592890000054</v>
          </cell>
          <cell r="K65">
            <v>20334.757110000086</v>
          </cell>
          <cell r="L65">
            <v>37047.063170809939</v>
          </cell>
          <cell r="M65">
            <v>44267.687440683367</v>
          </cell>
          <cell r="N65">
            <v>55173.445184055978</v>
          </cell>
          <cell r="O65">
            <v>77773.366080252032</v>
          </cell>
          <cell r="P65">
            <v>75952.934354318</v>
          </cell>
          <cell r="Q65">
            <v>76064.712813619364</v>
          </cell>
          <cell r="R65">
            <v>80352.110320285035</v>
          </cell>
        </row>
        <row r="66">
          <cell r="G66">
            <v>-212.93510000000001</v>
          </cell>
          <cell r="H66">
            <v>-324.19595000000004</v>
          </cell>
          <cell r="I66">
            <v>-343.54602000000006</v>
          </cell>
          <cell r="J66">
            <v>-468.67215000000004</v>
          </cell>
          <cell r="K66">
            <v>-700.00400999999999</v>
          </cell>
          <cell r="L66">
            <v>-1168.4595300000001</v>
          </cell>
          <cell r="M66">
            <v>-1636.9150500000001</v>
          </cell>
          <cell r="N66">
            <v>-2105.37057</v>
          </cell>
          <cell r="O66">
            <v>-2573.82609</v>
          </cell>
          <cell r="P66">
            <v>-3042.28161</v>
          </cell>
          <cell r="Q66">
            <v>-3510.73713</v>
          </cell>
          <cell r="R66">
            <v>-3979.19265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9">
          <cell r="G69">
            <v>7593.0861000000286</v>
          </cell>
          <cell r="H69">
            <v>11238.684550000076</v>
          </cell>
          <cell r="I69">
            <v>11544.881970000044</v>
          </cell>
          <cell r="J69">
            <v>13245.920740000054</v>
          </cell>
          <cell r="K69">
            <v>19634.753100000085</v>
          </cell>
          <cell r="L69">
            <v>35878.603640809939</v>
          </cell>
          <cell r="M69">
            <v>42630.772390683363</v>
          </cell>
          <cell r="N69">
            <v>53068.074614055979</v>
          </cell>
          <cell r="O69">
            <v>75199.539990252029</v>
          </cell>
          <cell r="P69">
            <v>72910.652744317995</v>
          </cell>
          <cell r="Q69">
            <v>72553.97568361937</v>
          </cell>
          <cell r="R69">
            <v>76372.917670285038</v>
          </cell>
        </row>
        <row r="70">
          <cell r="G70">
            <v>1449.8060800000001</v>
          </cell>
          <cell r="H70">
            <v>2625.7083499999999</v>
          </cell>
          <cell r="I70">
            <v>2673.39966</v>
          </cell>
          <cell r="J70">
            <v>2898.2796400000002</v>
          </cell>
          <cell r="K70">
            <v>3856.7919900000002</v>
          </cell>
          <cell r="L70">
            <v>6293.3695711214787</v>
          </cell>
          <cell r="M70">
            <v>7306.194883602494</v>
          </cell>
          <cell r="N70">
            <v>8871.7902171083897</v>
          </cell>
          <cell r="O70">
            <v>12191.51002353775</v>
          </cell>
          <cell r="P70">
            <v>11848.176936647689</v>
          </cell>
          <cell r="Q70">
            <v>11794.675377542888</v>
          </cell>
          <cell r="R70">
            <v>12367.516675542736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3">
          <cell r="G73">
            <v>6143.2800200000283</v>
          </cell>
          <cell r="H73">
            <v>8612.9762000000774</v>
          </cell>
          <cell r="I73">
            <v>8871.4823100000431</v>
          </cell>
          <cell r="J73">
            <v>10347.641100000053</v>
          </cell>
          <cell r="K73">
            <v>15777.961110000086</v>
          </cell>
          <cell r="L73">
            <v>29585.23406968846</v>
          </cell>
          <cell r="M73">
            <v>35324.577507080867</v>
          </cell>
          <cell r="N73">
            <v>44196.284396947587</v>
          </cell>
          <cell r="O73">
            <v>63008.029966714283</v>
          </cell>
          <cell r="P73">
            <v>61062.475807670307</v>
          </cell>
          <cell r="Q73">
            <v>60759.300306076482</v>
          </cell>
          <cell r="R73">
            <v>64005.400994742304</v>
          </cell>
        </row>
        <row r="75">
          <cell r="G75">
            <v>2541.82152</v>
          </cell>
          <cell r="H75">
            <v>5014.0413900000003</v>
          </cell>
          <cell r="I75">
            <v>7538.7652400000006</v>
          </cell>
          <cell r="J75">
            <v>10128.034830000001</v>
          </cell>
          <cell r="K75">
            <v>12745.763070000001</v>
          </cell>
          <cell r="L75">
            <v>15081.938061500015</v>
          </cell>
          <cell r="M75">
            <v>19735.552075497653</v>
          </cell>
          <cell r="N75">
            <v>22738.307599153413</v>
          </cell>
          <cell r="O75">
            <v>25715.318792809172</v>
          </cell>
          <cell r="P75">
            <v>28671.557086464931</v>
          </cell>
          <cell r="Q75">
            <v>31617.637410120689</v>
          </cell>
          <cell r="R75">
            <v>34563.228483776446</v>
          </cell>
        </row>
        <row r="76">
          <cell r="G76">
            <v>8685.1015400000288</v>
          </cell>
          <cell r="H76">
            <v>13627.017590000078</v>
          </cell>
          <cell r="I76">
            <v>16410.247550000044</v>
          </cell>
          <cell r="J76">
            <v>20475.675930000056</v>
          </cell>
          <cell r="K76">
            <v>28523.724180000085</v>
          </cell>
          <cell r="L76">
            <v>44667.172131188476</v>
          </cell>
          <cell r="M76">
            <v>55060.12958257852</v>
          </cell>
          <cell r="N76">
            <v>66934.591996100993</v>
          </cell>
          <cell r="O76">
            <v>88723.348759523447</v>
          </cell>
          <cell r="P76">
            <v>89734.032894135235</v>
          </cell>
          <cell r="Q76">
            <v>92376.937716197164</v>
          </cell>
          <cell r="R76">
            <v>98568.629478518749</v>
          </cell>
        </row>
        <row r="80">
          <cell r="G80">
            <v>3623.2216250000001</v>
          </cell>
          <cell r="H80">
            <v>7079.602124</v>
          </cell>
          <cell r="I80">
            <v>9238.8769150000007</v>
          </cell>
          <cell r="J80">
            <v>11207.61482925</v>
          </cell>
          <cell r="K80">
            <v>13700.34820525</v>
          </cell>
          <cell r="L80">
            <v>13700.34820525</v>
          </cell>
          <cell r="M80">
            <v>13700.34820525</v>
          </cell>
          <cell r="N80">
            <v>13700.34820525</v>
          </cell>
          <cell r="O80">
            <v>13700.34820525</v>
          </cell>
          <cell r="P80">
            <v>13700.34820525</v>
          </cell>
          <cell r="Q80">
            <v>13700.34820525</v>
          </cell>
          <cell r="R80">
            <v>13700.34820525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G82">
            <v>420.72920799999997</v>
          </cell>
          <cell r="H82">
            <v>792.34183199999995</v>
          </cell>
          <cell r="I82">
            <v>1136.570831</v>
          </cell>
          <cell r="J82">
            <v>1452.3427895</v>
          </cell>
          <cell r="K82">
            <v>1802.8423304999999</v>
          </cell>
          <cell r="L82">
            <v>1802.8423304999999</v>
          </cell>
          <cell r="M82">
            <v>1802.8423304999999</v>
          </cell>
          <cell r="N82">
            <v>1802.8423304999999</v>
          </cell>
          <cell r="O82">
            <v>1802.8423304999999</v>
          </cell>
          <cell r="P82">
            <v>1802.8423304999999</v>
          </cell>
          <cell r="Q82">
            <v>1802.8423304999999</v>
          </cell>
          <cell r="R82">
            <v>1802.8423304999999</v>
          </cell>
        </row>
        <row r="83">
          <cell r="G83">
            <v>173.49241599999999</v>
          </cell>
          <cell r="H83">
            <v>387.364666</v>
          </cell>
          <cell r="I83">
            <v>793.90058199999999</v>
          </cell>
          <cell r="J83">
            <v>1172.913957</v>
          </cell>
          <cell r="K83">
            <v>1416.4141239999999</v>
          </cell>
          <cell r="L83">
            <v>1416.4141239999999</v>
          </cell>
          <cell r="M83">
            <v>1416.4141239999999</v>
          </cell>
          <cell r="N83">
            <v>1416.4141239999999</v>
          </cell>
          <cell r="O83">
            <v>1416.4141239999999</v>
          </cell>
          <cell r="P83">
            <v>1416.4141239999999</v>
          </cell>
          <cell r="Q83">
            <v>1416.4141239999999</v>
          </cell>
          <cell r="R83">
            <v>1416.4141239999999</v>
          </cell>
        </row>
        <row r="84">
          <cell r="G84">
            <v>49.746000000000002</v>
          </cell>
          <cell r="H84">
            <v>79.966999999999999</v>
          </cell>
          <cell r="I84">
            <v>127.679</v>
          </cell>
          <cell r="J84">
            <v>269.05</v>
          </cell>
          <cell r="K84">
            <v>317.25900000000001</v>
          </cell>
          <cell r="L84">
            <v>317.25900000000001</v>
          </cell>
          <cell r="M84">
            <v>317.25900000000001</v>
          </cell>
          <cell r="N84">
            <v>317.25900000000001</v>
          </cell>
          <cell r="O84">
            <v>317.25900000000001</v>
          </cell>
          <cell r="P84">
            <v>317.25900000000001</v>
          </cell>
          <cell r="Q84">
            <v>317.25900000000001</v>
          </cell>
          <cell r="R84">
            <v>317.25900000000001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G86">
            <v>4267.189249</v>
          </cell>
          <cell r="H86">
            <v>8339.275622000001</v>
          </cell>
          <cell r="I86">
            <v>11297.027328000002</v>
          </cell>
          <cell r="J86">
            <v>14101.921575750001</v>
          </cell>
          <cell r="K86">
            <v>17236.863659750001</v>
          </cell>
          <cell r="L86">
            <v>17236.863659750001</v>
          </cell>
          <cell r="M86">
            <v>17236.863659750001</v>
          </cell>
          <cell r="N86">
            <v>17236.863659750001</v>
          </cell>
          <cell r="O86">
            <v>17236.863659750001</v>
          </cell>
          <cell r="P86">
            <v>17236.863659750001</v>
          </cell>
          <cell r="Q86">
            <v>17236.863659750001</v>
          </cell>
          <cell r="R86">
            <v>17236.863659750001</v>
          </cell>
        </row>
        <row r="89">
          <cell r="G89">
            <v>7634.2087069999998</v>
          </cell>
          <cell r="H89">
            <v>14893.789658499998</v>
          </cell>
          <cell r="I89">
            <v>19623.971988999998</v>
          </cell>
          <cell r="J89">
            <v>24022.8802755</v>
          </cell>
          <cell r="K89">
            <v>29497.994865000001</v>
          </cell>
          <cell r="L89">
            <v>29497.994865000001</v>
          </cell>
          <cell r="M89">
            <v>29497.994865000001</v>
          </cell>
          <cell r="N89">
            <v>29497.994865000001</v>
          </cell>
          <cell r="O89">
            <v>29497.994865000001</v>
          </cell>
          <cell r="P89">
            <v>29497.994865000001</v>
          </cell>
          <cell r="Q89">
            <v>29497.994865000001</v>
          </cell>
          <cell r="R89">
            <v>29497.994865000001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G91">
            <v>554.89841600000011</v>
          </cell>
          <cell r="H91">
            <v>1072.5394275000001</v>
          </cell>
          <cell r="I91">
            <v>1495.1595120000002</v>
          </cell>
          <cell r="J91">
            <v>1863.6711515000002</v>
          </cell>
          <cell r="K91">
            <v>2262.1770160000001</v>
          </cell>
          <cell r="L91">
            <v>2262.1770160000001</v>
          </cell>
          <cell r="M91">
            <v>2262.1770160000001</v>
          </cell>
          <cell r="N91">
            <v>2262.1770160000001</v>
          </cell>
          <cell r="O91">
            <v>2262.1770160000001</v>
          </cell>
          <cell r="P91">
            <v>2262.1770160000001</v>
          </cell>
          <cell r="Q91">
            <v>2262.1770160000001</v>
          </cell>
          <cell r="R91">
            <v>2262.1770160000001</v>
          </cell>
        </row>
        <row r="92">
          <cell r="G92">
            <v>460.63031999999998</v>
          </cell>
          <cell r="H92">
            <v>1037.5362500000001</v>
          </cell>
          <cell r="I92">
            <v>2064.8401260000001</v>
          </cell>
          <cell r="J92">
            <v>2952.334194</v>
          </cell>
          <cell r="K92">
            <v>3545.8727089999998</v>
          </cell>
          <cell r="L92">
            <v>3545.8727089999998</v>
          </cell>
          <cell r="M92">
            <v>3545.8727089999998</v>
          </cell>
          <cell r="N92">
            <v>3545.8727089999998</v>
          </cell>
          <cell r="O92">
            <v>3545.8727089999998</v>
          </cell>
          <cell r="P92">
            <v>3545.8727089999998</v>
          </cell>
          <cell r="Q92">
            <v>3545.8727089999998</v>
          </cell>
          <cell r="R92">
            <v>3545.8727089999998</v>
          </cell>
        </row>
        <row r="93">
          <cell r="G93">
            <v>74.645270000000011</v>
          </cell>
          <cell r="H93">
            <v>119.99272700000002</v>
          </cell>
          <cell r="I93">
            <v>192.77890300000001</v>
          </cell>
          <cell r="J93">
            <v>404.91004700000002</v>
          </cell>
          <cell r="K93">
            <v>477.24900200000002</v>
          </cell>
          <cell r="L93">
            <v>477.24900200000002</v>
          </cell>
          <cell r="M93">
            <v>477.24900200000002</v>
          </cell>
          <cell r="N93">
            <v>477.24900200000002</v>
          </cell>
          <cell r="O93">
            <v>477.24900200000002</v>
          </cell>
          <cell r="P93">
            <v>477.24900200000002</v>
          </cell>
          <cell r="Q93">
            <v>477.24900200000002</v>
          </cell>
          <cell r="R93">
            <v>477.24900200000002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G95">
            <v>8724.3827130000009</v>
          </cell>
          <cell r="H95">
            <v>17123.858063</v>
          </cell>
          <cell r="I95">
            <v>23376.750529999994</v>
          </cell>
          <cell r="J95">
            <v>29243.795667999999</v>
          </cell>
          <cell r="K95">
            <v>35783.293592000002</v>
          </cell>
          <cell r="L95">
            <v>35783.293592000002</v>
          </cell>
          <cell r="M95">
            <v>35783.293592000002</v>
          </cell>
          <cell r="N95">
            <v>35783.293592000002</v>
          </cell>
          <cell r="O95">
            <v>35783.293592000002</v>
          </cell>
          <cell r="P95">
            <v>35783.293592000002</v>
          </cell>
          <cell r="Q95">
            <v>35783.293592000002</v>
          </cell>
          <cell r="R95">
            <v>35783.293592000002</v>
          </cell>
        </row>
        <row r="98">
          <cell r="G98">
            <v>2984.1259999999997</v>
          </cell>
          <cell r="H98">
            <v>5822.2225000000008</v>
          </cell>
          <cell r="I98">
            <v>8302.8075000000008</v>
          </cell>
          <cell r="J98">
            <v>10592.798500000001</v>
          </cell>
          <cell r="K98">
            <v>12727.529500000001</v>
          </cell>
          <cell r="L98">
            <v>12727.529500000001</v>
          </cell>
          <cell r="M98">
            <v>12727.529500000001</v>
          </cell>
          <cell r="N98">
            <v>12727.529500000001</v>
          </cell>
          <cell r="O98">
            <v>12727.529500000001</v>
          </cell>
          <cell r="P98">
            <v>12727.529500000001</v>
          </cell>
          <cell r="Q98">
            <v>12727.529500000001</v>
          </cell>
          <cell r="R98">
            <v>12727.529500000001</v>
          </cell>
        </row>
        <row r="99">
          <cell r="G99">
            <v>49.746000000000002</v>
          </cell>
          <cell r="H99">
            <v>79.966999999999999</v>
          </cell>
          <cell r="I99">
            <v>127.679</v>
          </cell>
          <cell r="J99">
            <v>269.05</v>
          </cell>
          <cell r="K99">
            <v>317.25900000000001</v>
          </cell>
          <cell r="L99">
            <v>317.25900000000001</v>
          </cell>
          <cell r="M99">
            <v>317.25900000000001</v>
          </cell>
          <cell r="N99">
            <v>317.25900000000001</v>
          </cell>
          <cell r="O99">
            <v>317.25900000000001</v>
          </cell>
          <cell r="P99">
            <v>317.25900000000001</v>
          </cell>
          <cell r="Q99">
            <v>317.25900000000001</v>
          </cell>
          <cell r="R99">
            <v>317.25900000000001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G101">
            <v>3033.8719999999998</v>
          </cell>
          <cell r="H101">
            <v>5902.1895000000004</v>
          </cell>
          <cell r="I101">
            <v>8430.4865000000009</v>
          </cell>
          <cell r="J101">
            <v>10861.8485</v>
          </cell>
          <cell r="K101">
            <v>13044.788500000001</v>
          </cell>
          <cell r="L101">
            <v>13044.788500000001</v>
          </cell>
          <cell r="M101">
            <v>13044.788500000001</v>
          </cell>
          <cell r="N101">
            <v>13044.788500000001</v>
          </cell>
          <cell r="O101">
            <v>13044.788500000001</v>
          </cell>
          <cell r="P101">
            <v>13044.788500000001</v>
          </cell>
          <cell r="Q101">
            <v>13044.788500000001</v>
          </cell>
          <cell r="R101">
            <v>13044.788500000001</v>
          </cell>
        </row>
        <row r="104">
          <cell r="G104">
            <v>6461.3896299999997</v>
          </cell>
          <cell r="H104">
            <v>12422.900823</v>
          </cell>
          <cell r="I104">
            <v>17422.088164610002</v>
          </cell>
          <cell r="J104">
            <v>22430.921220610002</v>
          </cell>
          <cell r="K104">
            <v>27174.687265610002</v>
          </cell>
          <cell r="L104">
            <v>27174.687265610002</v>
          </cell>
          <cell r="M104">
            <v>27174.687265610002</v>
          </cell>
          <cell r="N104">
            <v>27174.687265610002</v>
          </cell>
          <cell r="O104">
            <v>27174.687265610002</v>
          </cell>
          <cell r="P104">
            <v>27174.687265610002</v>
          </cell>
          <cell r="Q104">
            <v>27174.687265610002</v>
          </cell>
          <cell r="R104">
            <v>27174.687265610002</v>
          </cell>
        </row>
        <row r="105">
          <cell r="G105">
            <v>74.645270000000011</v>
          </cell>
          <cell r="H105">
            <v>119.99272700000002</v>
          </cell>
          <cell r="I105">
            <v>192.77890300000001</v>
          </cell>
          <cell r="J105">
            <v>404.91004700000002</v>
          </cell>
          <cell r="K105">
            <v>477.24900200000002</v>
          </cell>
          <cell r="L105">
            <v>477.24900200000002</v>
          </cell>
          <cell r="M105">
            <v>477.24900200000002</v>
          </cell>
          <cell r="N105">
            <v>477.24900200000002</v>
          </cell>
          <cell r="O105">
            <v>477.24900200000002</v>
          </cell>
          <cell r="P105">
            <v>477.24900200000002</v>
          </cell>
          <cell r="Q105">
            <v>477.24900200000002</v>
          </cell>
          <cell r="R105">
            <v>477.24900200000002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G107">
            <v>6536.0348999999997</v>
          </cell>
          <cell r="H107">
            <v>12542.893550000001</v>
          </cell>
          <cell r="I107">
            <v>17614.867067610001</v>
          </cell>
          <cell r="J107">
            <v>22835.831267610003</v>
          </cell>
          <cell r="K107">
            <v>27651.936267610003</v>
          </cell>
          <cell r="L107">
            <v>27651.936267610003</v>
          </cell>
          <cell r="M107">
            <v>27651.936267610003</v>
          </cell>
          <cell r="N107">
            <v>27651.936267610003</v>
          </cell>
          <cell r="O107">
            <v>27651.936267610003</v>
          </cell>
          <cell r="P107">
            <v>27651.936267610003</v>
          </cell>
          <cell r="Q107">
            <v>27651.936267610003</v>
          </cell>
          <cell r="R107">
            <v>27651.936267610003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ihtoehdot"/>
      <sheetName val="Rawmats Finland"/>
      <sheetName val="Sheet1 PL"/>
      <sheetName val="Sheet1 HU"/>
      <sheetName val="Calculation HU"/>
      <sheetName val="Sheet1 FI"/>
      <sheetName val="Rawmats Hungary"/>
      <sheetName val="Rawmats Poland"/>
      <sheetName val="Calculation PL"/>
      <sheetName val="Calculation FI"/>
      <sheetName val="Calculation parameters"/>
      <sheetName val="Input"/>
      <sheetName val="Price simulation"/>
      <sheetName val="International calculation"/>
      <sheetName val="Cross border"/>
      <sheetName val="Solulinkit yms"/>
    </sheetNames>
    <sheetDataSet>
      <sheetData sheetId="0" refreshError="1">
        <row r="3">
          <cell r="D3" t="str">
            <v>Aurocard</v>
          </cell>
          <cell r="E3">
            <v>60</v>
          </cell>
          <cell r="F3" t="str">
            <v>SC fluting</v>
          </cell>
          <cell r="G3">
            <v>40</v>
          </cell>
          <cell r="H3" t="str">
            <v>Brown kraftliner</v>
          </cell>
          <cell r="I3">
            <v>60</v>
          </cell>
        </row>
        <row r="4">
          <cell r="D4" t="str">
            <v>Brown kraftliner</v>
          </cell>
          <cell r="E4">
            <v>70</v>
          </cell>
          <cell r="F4" t="str">
            <v>Wellenstoff</v>
          </cell>
          <cell r="G4">
            <v>60</v>
          </cell>
          <cell r="H4" t="str">
            <v>Brown testliner</v>
          </cell>
          <cell r="I4">
            <v>70</v>
          </cell>
        </row>
        <row r="5">
          <cell r="D5" t="str">
            <v>Brown testliner</v>
          </cell>
          <cell r="E5">
            <v>80</v>
          </cell>
          <cell r="F5" t="str">
            <v>White kraft</v>
          </cell>
          <cell r="G5">
            <v>70</v>
          </cell>
          <cell r="H5" t="str">
            <v>Brown testliner 2</v>
          </cell>
          <cell r="I5">
            <v>80</v>
          </cell>
        </row>
        <row r="6">
          <cell r="D6" t="str">
            <v>Chromocard</v>
          </cell>
          <cell r="E6">
            <v>90</v>
          </cell>
          <cell r="F6" t="str">
            <v>Preprinted SC fluting</v>
          </cell>
          <cell r="G6">
            <v>75</v>
          </cell>
          <cell r="H6" t="str">
            <v>Brown testliner 3</v>
          </cell>
          <cell r="I6">
            <v>90</v>
          </cell>
        </row>
        <row r="7">
          <cell r="D7" t="str">
            <v>Chromocard linen</v>
          </cell>
          <cell r="E7">
            <v>100</v>
          </cell>
          <cell r="F7" t="str">
            <v>Preprinted wellenstoff</v>
          </cell>
          <cell r="G7">
            <v>80</v>
          </cell>
          <cell r="H7" t="str">
            <v>White kraftliner uncoated</v>
          </cell>
          <cell r="I7">
            <v>100</v>
          </cell>
        </row>
        <row r="8">
          <cell r="D8" t="str">
            <v>CKB</v>
          </cell>
          <cell r="E8">
            <v>110</v>
          </cell>
          <cell r="F8" t="str">
            <v>Preprinted white kraft</v>
          </cell>
          <cell r="G8">
            <v>90</v>
          </cell>
          <cell r="H8" t="str">
            <v>White kraftliner coated</v>
          </cell>
          <cell r="I8">
            <v>115</v>
          </cell>
        </row>
        <row r="9">
          <cell r="D9" t="str">
            <v>Ensocard</v>
          </cell>
          <cell r="E9">
            <v>125</v>
          </cell>
          <cell r="G9">
            <v>100</v>
          </cell>
          <cell r="H9" t="str">
            <v>White testliner uncoated</v>
          </cell>
          <cell r="I9">
            <v>120</v>
          </cell>
        </row>
        <row r="10">
          <cell r="D10" t="str">
            <v>Ensocoat</v>
          </cell>
          <cell r="E10">
            <v>130</v>
          </cell>
          <cell r="G10">
            <v>105</v>
          </cell>
          <cell r="H10" t="str">
            <v>White testliner coated</v>
          </cell>
          <cell r="I10">
            <v>125</v>
          </cell>
        </row>
        <row r="11">
          <cell r="D11" t="str">
            <v>GD2</v>
          </cell>
          <cell r="E11">
            <v>135</v>
          </cell>
          <cell r="G11">
            <v>112</v>
          </cell>
          <cell r="H11" t="str">
            <v>White kraftliner preprinted</v>
          </cell>
          <cell r="I11">
            <v>130</v>
          </cell>
        </row>
        <row r="12">
          <cell r="D12" t="str">
            <v>White top kraftliner coated</v>
          </cell>
          <cell r="E12">
            <v>140</v>
          </cell>
          <cell r="G12">
            <v>125</v>
          </cell>
          <cell r="H12" t="str">
            <v>White testliner preprinted</v>
          </cell>
          <cell r="I12">
            <v>135</v>
          </cell>
        </row>
        <row r="13">
          <cell r="D13" t="str">
            <v>White top kraftliner uncoated</v>
          </cell>
          <cell r="E13">
            <v>150</v>
          </cell>
          <cell r="G13">
            <v>127</v>
          </cell>
          <cell r="H13" t="str">
            <v>Plastic laminated kraftliner</v>
          </cell>
          <cell r="I13">
            <v>140</v>
          </cell>
        </row>
        <row r="14">
          <cell r="D14" t="str">
            <v>White top testliner coated</v>
          </cell>
          <cell r="E14">
            <v>160</v>
          </cell>
          <cell r="G14">
            <v>140</v>
          </cell>
          <cell r="H14" t="str">
            <v>Greaseproof liner</v>
          </cell>
          <cell r="I14">
            <v>149</v>
          </cell>
        </row>
        <row r="15">
          <cell r="D15" t="str">
            <v>White top testliner uncoated</v>
          </cell>
          <cell r="E15">
            <v>165</v>
          </cell>
          <cell r="G15">
            <v>150</v>
          </cell>
          <cell r="H15" t="str">
            <v>PET laminated backliner,brown</v>
          </cell>
          <cell r="I15">
            <v>150</v>
          </cell>
        </row>
        <row r="16">
          <cell r="D16" t="str">
            <v>Metallized PE coated SBS</v>
          </cell>
          <cell r="E16">
            <v>170</v>
          </cell>
          <cell r="G16">
            <v>160</v>
          </cell>
          <cell r="H16" t="str">
            <v>PET laminated backliner,white</v>
          </cell>
          <cell r="I16">
            <v>157</v>
          </cell>
        </row>
        <row r="17">
          <cell r="D17" t="str">
            <v>Metallized PE coated GD2</v>
          </cell>
          <cell r="E17">
            <v>175</v>
          </cell>
          <cell r="G17">
            <v>175</v>
          </cell>
          <cell r="H17" t="str">
            <v>Dispersion liner(washing powder)</v>
          </cell>
          <cell r="I17">
            <v>160</v>
          </cell>
        </row>
        <row r="18">
          <cell r="D18" t="str">
            <v>Metallized PE coated CKB</v>
          </cell>
          <cell r="E18">
            <v>180</v>
          </cell>
          <cell r="G18">
            <v>200</v>
          </cell>
          <cell r="H18" t="str">
            <v>Laminate br60,PE 15, br60</v>
          </cell>
          <cell r="I18">
            <v>167</v>
          </cell>
        </row>
        <row r="19">
          <cell r="D19" t="str">
            <v>J.Cropper(Kendal Cover BLK455)</v>
          </cell>
          <cell r="E19">
            <v>185</v>
          </cell>
          <cell r="I19">
            <v>170</v>
          </cell>
        </row>
        <row r="20">
          <cell r="E20">
            <v>187</v>
          </cell>
          <cell r="I20">
            <v>175</v>
          </cell>
        </row>
        <row r="21">
          <cell r="E21">
            <v>190</v>
          </cell>
          <cell r="I21">
            <v>185</v>
          </cell>
        </row>
        <row r="22">
          <cell r="E22">
            <v>200</v>
          </cell>
          <cell r="I22">
            <v>200</v>
          </cell>
        </row>
        <row r="23">
          <cell r="E23">
            <v>202</v>
          </cell>
          <cell r="I23">
            <v>210</v>
          </cell>
        </row>
        <row r="24">
          <cell r="E24">
            <v>210</v>
          </cell>
        </row>
        <row r="25">
          <cell r="E25">
            <v>220</v>
          </cell>
        </row>
        <row r="26">
          <cell r="E26">
            <v>230</v>
          </cell>
        </row>
        <row r="27">
          <cell r="E27">
            <v>235</v>
          </cell>
        </row>
        <row r="28">
          <cell r="E28">
            <v>250</v>
          </cell>
        </row>
        <row r="29">
          <cell r="E29">
            <v>270</v>
          </cell>
        </row>
        <row r="30">
          <cell r="E30">
            <v>280</v>
          </cell>
        </row>
        <row r="31">
          <cell r="E31">
            <v>290</v>
          </cell>
        </row>
        <row r="32">
          <cell r="E32">
            <v>300</v>
          </cell>
        </row>
        <row r="33">
          <cell r="E33">
            <v>320</v>
          </cell>
        </row>
        <row r="34">
          <cell r="E34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T3.0견적-구1"/>
      <sheetName val="Production Plan1"/>
      <sheetName val="Cost Reduction"/>
      <sheetName val="Open"/>
      <sheetName val="full (2)"/>
      <sheetName val="6월"/>
      <sheetName val="INPUT"/>
      <sheetName val="GB-IC Villingen GG"/>
      <sheetName val="#REF"/>
      <sheetName val="Driver"/>
      <sheetName val="월별영외"/>
      <sheetName val="P_1"/>
      <sheetName val="P_2"/>
      <sheetName val="P_3"/>
      <sheetName val="P_4"/>
      <sheetName val="P_5"/>
      <sheetName val="P_6"/>
      <sheetName val="CAR"/>
      <sheetName val="간이연락"/>
      <sheetName val="JT3.0??-?1"/>
      <sheetName val="DOMEVARL"/>
      <sheetName val="CAUDIT"/>
      <sheetName val="AcctNo"/>
      <sheetName val="NEWLRP"/>
      <sheetName val="MOTO"/>
      <sheetName val="Costed BOM 2ndR 40%"/>
      <sheetName val="S P"/>
      <sheetName val="JT3.0__-_1"/>
      <sheetName val="Administrative"/>
      <sheetName val="R Prgr Fin Data"/>
      <sheetName val="544NPZEV 858N QAPP"/>
      <sheetName val="Macro1"/>
      <sheetName val="PTR台손익"/>
      <sheetName val="Volume Flex"/>
      <sheetName val="CALENDAR"/>
      <sheetName val="Sheet5"/>
      <sheetName val="Sheet6 (3)"/>
      <sheetName val="DATA"/>
      <sheetName val="진행 DATA (2)"/>
      <sheetName val="계산정보"/>
      <sheetName val="31321-26000"/>
      <sheetName val="TCA"/>
      <sheetName val="WEIGHT"/>
      <sheetName val="외주현황.wq1"/>
      <sheetName val="재료비"/>
      <sheetName val="PRO (참조)"/>
      <sheetName val="JT3_0견적-구1"/>
      <sheetName val="Production_Plan1"/>
      <sheetName val="full_(2)"/>
      <sheetName val="JT3_0??-?1"/>
      <sheetName val="Cost_Reduction"/>
      <sheetName val="Assump &amp; Issues FY07 pg2 "/>
      <sheetName val="by plant"/>
      <sheetName val="Instructions"/>
      <sheetName val="PACT"/>
      <sheetName val="CPX_JIT_RS"/>
      <sheetName val="공통"/>
      <sheetName val="Pwrchk SHEET"/>
      <sheetName val="상세 계산 내역"/>
      <sheetName val="재질단가"/>
      <sheetName val="Assumption"/>
      <sheetName val="N719(NC)"/>
      <sheetName val="KNOB"/>
      <sheetName val="Rejects PPM"/>
      <sheetName val="일반경비"/>
      <sheetName val="Data(Don't del)"/>
      <sheetName val="NI Input"/>
      <sheetName val="RDLEVLST"/>
      <sheetName val="FUEL FILLER"/>
      <sheetName val="2.대외공문"/>
      <sheetName val="M1master"/>
      <sheetName val="계산 DATA 입력"/>
      <sheetName val="JT3_0__-_1"/>
      <sheetName val="1차계산"/>
      <sheetName val="TOTAL"/>
      <sheetName val="MH_생산"/>
      <sheetName val="ORG_ID"/>
      <sheetName val="A-A"/>
      <sheetName val="Gen"/>
      <sheetName val="WCF, SG&amp;A"/>
      <sheetName val="61 210 289"/>
      <sheetName val="(9차)(화염양면라미)_CLOTH"/>
      <sheetName val="Debt"/>
      <sheetName val="1.2내수"/>
      <sheetName val="5)운반비(현재)"/>
      <sheetName val="집계표"/>
      <sheetName val="첨부2)부재료비"/>
      <sheetName val="BUS제원1"/>
      <sheetName val="가2"/>
      <sheetName val="3.일반사상"/>
      <sheetName val="본부별팀별9911"/>
      <sheetName val="0K2JT40501"/>
      <sheetName val="삼양통상 (검사)"/>
      <sheetName val="Input Sheet"/>
      <sheetName val="진행 DATA ㌨敮g"/>
      <sheetName val=""/>
      <sheetName val="▶메카"/>
      <sheetName val="Asset9809CAK"/>
      <sheetName val="표지"/>
      <sheetName val="수리결과"/>
      <sheetName val="Auto Sales"/>
      <sheetName val="CASE ASM"/>
      <sheetName val="System"/>
      <sheetName val="3M000"/>
      <sheetName val="5.WIRE적용LIST"/>
      <sheetName val="건설가"/>
      <sheetName val="요인분석"/>
      <sheetName val="매출"/>
      <sheetName val="코드3(판관비계정)"/>
      <sheetName val="전체현황"/>
      <sheetName val="CFLOW"/>
      <sheetName val="TWIST"/>
      <sheetName val="카메라"/>
      <sheetName val="종합"/>
      <sheetName val="금형비"/>
    </sheetNames>
    <sheetDataSet>
      <sheetData sheetId="0" refreshError="1">
        <row r="1">
          <cell r="A1">
            <v>0</v>
          </cell>
        </row>
        <row r="2">
          <cell r="AA2">
            <v>35509.416516319441</v>
          </cell>
        </row>
        <row r="4">
          <cell r="A4" t="str">
            <v xml:space="preserve">   구분</v>
          </cell>
          <cell r="D4" t="str">
            <v>SUFIX</v>
          </cell>
          <cell r="AN4" t="str">
            <v>SUFIX</v>
          </cell>
        </row>
        <row r="5">
          <cell r="C5" t="str">
            <v>부번</v>
          </cell>
          <cell r="D5" t="str">
            <v>NO.</v>
          </cell>
          <cell r="H5" t="str">
            <v>품명</v>
          </cell>
          <cell r="I5" t="str">
            <v>재료비</v>
          </cell>
          <cell r="M5" t="str">
            <v>재료</v>
          </cell>
          <cell r="O5" t="str">
            <v>가공비</v>
          </cell>
          <cell r="S5" t="str">
            <v>형구</v>
          </cell>
          <cell r="T5" t="str">
            <v>제조원가</v>
          </cell>
          <cell r="U5" t="str">
            <v>관리비</v>
          </cell>
          <cell r="V5" t="str">
            <v>견적가</v>
          </cell>
          <cell r="W5" t="str">
            <v>비고</v>
          </cell>
          <cell r="Z5" t="str">
            <v>NEGO 예상가</v>
          </cell>
          <cell r="AM5" t="str">
            <v>부번</v>
          </cell>
          <cell r="AN5" t="str">
            <v>NO.</v>
          </cell>
          <cell r="AR5" t="str">
            <v>품명</v>
          </cell>
          <cell r="AS5" t="str">
            <v>조사책정가</v>
          </cell>
          <cell r="AW5" t="str">
            <v>형구비</v>
          </cell>
        </row>
        <row r="6">
          <cell r="A6" t="str">
            <v>차종</v>
          </cell>
          <cell r="B6" t="str">
            <v>GRA</v>
          </cell>
          <cell r="I6" t="str">
            <v>자작</v>
          </cell>
          <cell r="J6" t="str">
            <v>외주</v>
          </cell>
          <cell r="K6" t="str">
            <v>도입</v>
          </cell>
          <cell r="L6" t="str">
            <v>소계</v>
          </cell>
          <cell r="M6" t="str">
            <v>관리비</v>
          </cell>
          <cell r="N6" t="str">
            <v>FRAME</v>
          </cell>
          <cell r="O6" t="str">
            <v>포장</v>
          </cell>
          <cell r="P6" t="str">
            <v>PAD</v>
          </cell>
          <cell r="Q6" t="str">
            <v>TRIM</v>
          </cell>
          <cell r="R6" t="str">
            <v>소계</v>
          </cell>
          <cell r="S6" t="str">
            <v>상각비</v>
          </cell>
          <cell r="U6" t="str">
            <v>이윤</v>
          </cell>
          <cell r="Y6" t="str">
            <v>KIA</v>
          </cell>
          <cell r="Z6" t="str">
            <v>요구가</v>
          </cell>
          <cell r="AC6" t="str">
            <v>요구가SUB</v>
          </cell>
          <cell r="AE6" t="str">
            <v>TRIM</v>
          </cell>
          <cell r="AI6" t="str">
            <v>PAD</v>
          </cell>
          <cell r="AS6" t="str">
            <v>국내(D)</v>
          </cell>
          <cell r="AT6" t="str">
            <v>수출(E)</v>
          </cell>
          <cell r="AV6" t="str">
            <v>상각</v>
          </cell>
          <cell r="AW6" t="str">
            <v>자산화</v>
          </cell>
          <cell r="AX6" t="str">
            <v>소계</v>
          </cell>
        </row>
        <row r="7">
          <cell r="B7" t="str">
            <v xml:space="preserve"> -DE</v>
          </cell>
          <cell r="AE7" t="str">
            <v>재료비</v>
          </cell>
          <cell r="AF7" t="str">
            <v>가공비</v>
          </cell>
          <cell r="AG7" t="str">
            <v>부품가</v>
          </cell>
          <cell r="AH7">
            <v>0</v>
          </cell>
          <cell r="AI7" t="str">
            <v>재료비</v>
          </cell>
          <cell r="AJ7" t="str">
            <v>가공비</v>
          </cell>
          <cell r="AK7" t="str">
            <v>부품가</v>
          </cell>
        </row>
        <row r="8">
          <cell r="A8" t="str">
            <v>12P</v>
          </cell>
          <cell r="B8" t="str">
            <v>LTD</v>
          </cell>
          <cell r="C8" t="str">
            <v>K75A 57 100</v>
          </cell>
          <cell r="H8" t="str">
            <v>SEAT FRT.LH</v>
          </cell>
          <cell r="I8">
            <v>17246.7</v>
          </cell>
          <cell r="J8">
            <v>26777.600000000002</v>
          </cell>
          <cell r="L8">
            <v>44024.3</v>
          </cell>
          <cell r="M8">
            <v>1052.953</v>
          </cell>
          <cell r="N8">
            <v>1213.2</v>
          </cell>
          <cell r="O8">
            <v>2556</v>
          </cell>
          <cell r="P8">
            <v>2562.7999999999997</v>
          </cell>
          <cell r="Q8">
            <v>4036.5</v>
          </cell>
          <cell r="R8">
            <v>10368.5</v>
          </cell>
          <cell r="S8">
            <v>83.6</v>
          </cell>
          <cell r="T8">
            <v>55529.353000000003</v>
          </cell>
          <cell r="U8">
            <v>8330.6469999999972</v>
          </cell>
          <cell r="V8">
            <v>63860</v>
          </cell>
          <cell r="Y8">
            <v>59970</v>
          </cell>
          <cell r="Z8">
            <v>64080</v>
          </cell>
          <cell r="AC8">
            <v>48060.800000000003</v>
          </cell>
          <cell r="AE8">
            <v>15215.3</v>
          </cell>
          <cell r="AF8">
            <v>4036.5</v>
          </cell>
          <cell r="AG8">
            <v>19251.8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 t="str">
            <v>K72A 57 100A</v>
          </cell>
          <cell r="AN8" t="str">
            <v>B</v>
          </cell>
          <cell r="AO8" t="str">
            <v>D</v>
          </cell>
          <cell r="AP8" t="str">
            <v>E</v>
          </cell>
          <cell r="AQ8">
            <v>0</v>
          </cell>
          <cell r="AR8" t="str">
            <v>SEAT FRT.LH</v>
          </cell>
          <cell r="AS8">
            <v>63500</v>
          </cell>
          <cell r="AT8">
            <v>60320</v>
          </cell>
          <cell r="AU8">
            <v>0</v>
          </cell>
          <cell r="AV8">
            <v>83.6</v>
          </cell>
          <cell r="AW8">
            <v>1354</v>
          </cell>
          <cell r="AX8">
            <v>1437.6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</row>
        <row r="9">
          <cell r="C9" t="str">
            <v>K75A 57 200</v>
          </cell>
          <cell r="H9" t="str">
            <v>SEAT FRT.RH</v>
          </cell>
          <cell r="I9">
            <v>26479.100000000002</v>
          </cell>
          <cell r="J9">
            <v>75617.399999999994</v>
          </cell>
          <cell r="L9">
            <v>102096.5</v>
          </cell>
          <cell r="M9">
            <v>2306.721</v>
          </cell>
          <cell r="N9">
            <v>1213.2</v>
          </cell>
          <cell r="O9">
            <v>4152.6000000000004</v>
          </cell>
          <cell r="P9">
            <v>4172</v>
          </cell>
          <cell r="Q9">
            <v>6308.9</v>
          </cell>
          <cell r="R9">
            <v>15846.699999999999</v>
          </cell>
          <cell r="S9">
            <v>410.7</v>
          </cell>
          <cell r="T9">
            <v>120660.621</v>
          </cell>
          <cell r="U9">
            <v>18099.379000000001</v>
          </cell>
          <cell r="V9">
            <v>138760</v>
          </cell>
          <cell r="Y9">
            <v>130310</v>
          </cell>
          <cell r="Z9">
            <v>144540</v>
          </cell>
          <cell r="AC9">
            <v>108405.4</v>
          </cell>
          <cell r="AE9">
            <v>23658.2</v>
          </cell>
          <cell r="AF9">
            <v>6308.9</v>
          </cell>
          <cell r="AG9">
            <v>29967.1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 t="str">
            <v>K72A 57 200B</v>
          </cell>
          <cell r="AN9" t="str">
            <v>E</v>
          </cell>
          <cell r="AO9" t="str">
            <v>G</v>
          </cell>
          <cell r="AP9" t="str">
            <v>H</v>
          </cell>
          <cell r="AQ9">
            <v>0</v>
          </cell>
          <cell r="AR9" t="str">
            <v>SEAT FRT.RH</v>
          </cell>
          <cell r="AS9">
            <v>135070</v>
          </cell>
          <cell r="AT9">
            <v>128320</v>
          </cell>
          <cell r="AU9">
            <v>0</v>
          </cell>
          <cell r="AV9">
            <v>410.7</v>
          </cell>
          <cell r="AW9">
            <v>1359.2</v>
          </cell>
          <cell r="AX9">
            <v>1769.9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</row>
        <row r="10">
          <cell r="C10" t="str">
            <v>K75A 57 300</v>
          </cell>
          <cell r="H10" t="str">
            <v>SEAT REAR.1st</v>
          </cell>
          <cell r="I10">
            <v>34202.300000000003</v>
          </cell>
          <cell r="J10">
            <v>116305.90000000001</v>
          </cell>
          <cell r="L10">
            <v>150508.20000000001</v>
          </cell>
          <cell r="M10">
            <v>3352.1870000000004</v>
          </cell>
          <cell r="O10">
            <v>6368.4</v>
          </cell>
          <cell r="P10">
            <v>5924.24</v>
          </cell>
          <cell r="Q10">
            <v>6009.9</v>
          </cell>
          <cell r="R10">
            <v>18302.54</v>
          </cell>
          <cell r="S10">
            <v>974.9</v>
          </cell>
          <cell r="T10">
            <v>173137.82700000002</v>
          </cell>
          <cell r="U10">
            <v>25972.172999999981</v>
          </cell>
          <cell r="V10">
            <v>199110</v>
          </cell>
          <cell r="Y10">
            <v>186990</v>
          </cell>
          <cell r="Z10">
            <v>212440</v>
          </cell>
          <cell r="AC10">
            <v>159331.22000000003</v>
          </cell>
          <cell r="AE10">
            <v>29830.6</v>
          </cell>
          <cell r="AF10">
            <v>6009.9</v>
          </cell>
          <cell r="AG10">
            <v>35840.5</v>
          </cell>
          <cell r="AH10">
            <v>0</v>
          </cell>
          <cell r="AI10">
            <v>4075.7</v>
          </cell>
          <cell r="AJ10">
            <v>2813.12</v>
          </cell>
          <cell r="AK10">
            <v>6888.82</v>
          </cell>
          <cell r="AL10">
            <v>0</v>
          </cell>
          <cell r="AM10" t="str">
            <v>K72A 57 300A</v>
          </cell>
          <cell r="AN10" t="str">
            <v>C</v>
          </cell>
          <cell r="AO10" t="str">
            <v>E</v>
          </cell>
          <cell r="AP10" t="str">
            <v>F</v>
          </cell>
          <cell r="AQ10" t="str">
            <v>G</v>
          </cell>
          <cell r="AR10" t="str">
            <v>SEAT REAR.1st</v>
          </cell>
          <cell r="AS10">
            <v>193400</v>
          </cell>
          <cell r="AT10">
            <v>183730</v>
          </cell>
          <cell r="AU10">
            <v>0</v>
          </cell>
          <cell r="AV10">
            <v>974.9</v>
          </cell>
          <cell r="AW10">
            <v>3341.6</v>
          </cell>
          <cell r="AX10">
            <v>4316.5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</row>
        <row r="11">
          <cell r="C11" t="str">
            <v>K75A 57 400</v>
          </cell>
          <cell r="H11" t="str">
            <v>SEAT REAR.2nd</v>
          </cell>
          <cell r="I11">
            <v>39825.5</v>
          </cell>
          <cell r="J11">
            <v>110792.90000000001</v>
          </cell>
          <cell r="L11">
            <v>150618.40000000002</v>
          </cell>
          <cell r="M11">
            <v>3410.623</v>
          </cell>
          <cell r="O11">
            <v>7675.2</v>
          </cell>
          <cell r="P11">
            <v>5483.2</v>
          </cell>
          <cell r="Q11">
            <v>6637.8</v>
          </cell>
          <cell r="R11">
            <v>19796.2</v>
          </cell>
          <cell r="S11">
            <v>169.7</v>
          </cell>
          <cell r="T11">
            <v>173994.92300000004</v>
          </cell>
          <cell r="U11">
            <v>26095.076999999961</v>
          </cell>
          <cell r="V11">
            <v>200090</v>
          </cell>
          <cell r="Y11">
            <v>187910</v>
          </cell>
          <cell r="Z11">
            <v>213570</v>
          </cell>
          <cell r="AC11">
            <v>160176.60000000003</v>
          </cell>
          <cell r="AE11">
            <v>35432.6</v>
          </cell>
          <cell r="AF11">
            <v>6637.8</v>
          </cell>
          <cell r="AG11">
            <v>42070.400000000001</v>
          </cell>
          <cell r="AH11">
            <v>0</v>
          </cell>
          <cell r="AI11">
            <v>4287.2</v>
          </cell>
          <cell r="AJ11">
            <v>2920.4</v>
          </cell>
          <cell r="AK11">
            <v>7207.6</v>
          </cell>
          <cell r="AL11">
            <v>0</v>
          </cell>
          <cell r="AM11" t="str">
            <v>K72A 57 400A</v>
          </cell>
          <cell r="AN11" t="str">
            <v>C</v>
          </cell>
          <cell r="AO11" t="str">
            <v>D</v>
          </cell>
          <cell r="AP11" t="str">
            <v>E</v>
          </cell>
          <cell r="AQ11" t="str">
            <v>F</v>
          </cell>
          <cell r="AR11" t="str">
            <v>SEAT REAR.2nd</v>
          </cell>
          <cell r="AS11">
            <v>193660</v>
          </cell>
          <cell r="AT11">
            <v>183970</v>
          </cell>
          <cell r="AU11">
            <v>0</v>
          </cell>
          <cell r="AV11">
            <v>169.7</v>
          </cell>
          <cell r="AW11">
            <v>4078.1</v>
          </cell>
          <cell r="AX11">
            <v>4247.8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</row>
        <row r="12">
          <cell r="C12" t="str">
            <v>K75A 57 500</v>
          </cell>
          <cell r="H12" t="str">
            <v>SEAT REAR.3rd</v>
          </cell>
          <cell r="I12">
            <v>31178.699999999997</v>
          </cell>
          <cell r="J12">
            <v>50446.3</v>
          </cell>
          <cell r="L12">
            <v>81625</v>
          </cell>
          <cell r="M12">
            <v>1944.2869999999998</v>
          </cell>
          <cell r="O12">
            <v>5013</v>
          </cell>
          <cell r="P12">
            <v>7020.880000000001</v>
          </cell>
          <cell r="Q12">
            <v>4978.3999999999996</v>
          </cell>
          <cell r="R12">
            <v>17012.28</v>
          </cell>
          <cell r="S12">
            <v>60.3</v>
          </cell>
          <cell r="T12">
            <v>100641.867</v>
          </cell>
          <cell r="U12">
            <v>15098.133000000002</v>
          </cell>
          <cell r="V12">
            <v>115740</v>
          </cell>
          <cell r="Y12">
            <v>108690</v>
          </cell>
          <cell r="Z12">
            <v>120240</v>
          </cell>
          <cell r="AC12">
            <v>90179.4</v>
          </cell>
          <cell r="AE12">
            <v>24762.1</v>
          </cell>
          <cell r="AF12">
            <v>4978.3999999999996</v>
          </cell>
          <cell r="AG12">
            <v>29740.5</v>
          </cell>
          <cell r="AH12">
            <v>0</v>
          </cell>
          <cell r="AI12">
            <v>5181</v>
          </cell>
          <cell r="AJ12">
            <v>3576</v>
          </cell>
          <cell r="AK12">
            <v>8757</v>
          </cell>
          <cell r="AL12">
            <v>0</v>
          </cell>
          <cell r="AM12" t="str">
            <v>K72A 57 500A</v>
          </cell>
          <cell r="AN12" t="str">
            <v>C</v>
          </cell>
          <cell r="AO12" t="str">
            <v>E</v>
          </cell>
          <cell r="AP12" t="str">
            <v>F</v>
          </cell>
          <cell r="AQ12">
            <v>0</v>
          </cell>
          <cell r="AR12" t="str">
            <v>SEAT REAR.3rd</v>
          </cell>
          <cell r="AS12">
            <v>114500</v>
          </cell>
          <cell r="AT12">
            <v>108770</v>
          </cell>
          <cell r="AU12">
            <v>0</v>
          </cell>
          <cell r="AV12">
            <v>60.3</v>
          </cell>
          <cell r="AW12">
            <v>1594.5</v>
          </cell>
          <cell r="AX12">
            <v>1654.8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</row>
        <row r="13">
          <cell r="H13" t="str">
            <v>소계</v>
          </cell>
          <cell r="I13">
            <v>148932.29999999999</v>
          </cell>
          <cell r="J13">
            <v>379940.10000000003</v>
          </cell>
          <cell r="K13">
            <v>0</v>
          </cell>
          <cell r="L13">
            <v>528872.4</v>
          </cell>
          <cell r="M13">
            <v>12066.771000000001</v>
          </cell>
          <cell r="N13">
            <v>2426.4</v>
          </cell>
          <cell r="O13">
            <v>25765.200000000001</v>
          </cell>
          <cell r="P13">
            <v>25163.119999999999</v>
          </cell>
          <cell r="Q13">
            <v>27971.5</v>
          </cell>
          <cell r="R13">
            <v>81326.22</v>
          </cell>
          <cell r="S13">
            <v>1699.1999999999998</v>
          </cell>
          <cell r="T13">
            <v>623964.59100000001</v>
          </cell>
          <cell r="U13">
            <v>93595.408999999941</v>
          </cell>
          <cell r="V13">
            <v>717560</v>
          </cell>
          <cell r="Y13">
            <v>673870</v>
          </cell>
          <cell r="Z13">
            <v>754870</v>
          </cell>
          <cell r="AA13">
            <v>0</v>
          </cell>
          <cell r="AC13">
            <v>566153.52</v>
          </cell>
          <cell r="AE13">
            <v>128898.7</v>
          </cell>
          <cell r="AF13">
            <v>27971.5</v>
          </cell>
          <cell r="AG13">
            <v>156870.29999999999</v>
          </cell>
          <cell r="AH13">
            <v>0</v>
          </cell>
          <cell r="AI13">
            <v>13543.9</v>
          </cell>
          <cell r="AJ13">
            <v>9309.52</v>
          </cell>
          <cell r="AK13">
            <v>22853.42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 t="str">
            <v>소계</v>
          </cell>
          <cell r="AS13">
            <v>700130</v>
          </cell>
          <cell r="AT13">
            <v>665110</v>
          </cell>
          <cell r="AU13">
            <v>0</v>
          </cell>
          <cell r="AV13">
            <v>1699.1999999999998</v>
          </cell>
          <cell r="AW13">
            <v>11727.4</v>
          </cell>
          <cell r="AX13">
            <v>13426.599999999999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</row>
        <row r="14">
          <cell r="B14" t="str">
            <v>EST</v>
          </cell>
          <cell r="C14" t="str">
            <v>K75B 57 100</v>
          </cell>
          <cell r="H14" t="str">
            <v>SEAT FRT.LH</v>
          </cell>
          <cell r="I14">
            <v>13194.2</v>
          </cell>
          <cell r="J14">
            <v>25850.7</v>
          </cell>
          <cell r="L14">
            <v>39044.9</v>
          </cell>
          <cell r="M14">
            <v>912.84</v>
          </cell>
          <cell r="N14">
            <v>1197</v>
          </cell>
          <cell r="O14">
            <v>2494.8000000000002</v>
          </cell>
          <cell r="P14">
            <v>2562.7999999999997</v>
          </cell>
          <cell r="Q14">
            <v>4425.2</v>
          </cell>
          <cell r="R14">
            <v>10679.8</v>
          </cell>
          <cell r="S14">
            <v>83.6</v>
          </cell>
          <cell r="T14">
            <v>50721.139999999992</v>
          </cell>
          <cell r="U14">
            <v>7608.8600000000079</v>
          </cell>
          <cell r="V14">
            <v>58330</v>
          </cell>
          <cell r="Y14">
            <v>54780</v>
          </cell>
          <cell r="Z14">
            <v>57960</v>
          </cell>
          <cell r="AC14">
            <v>43470.1</v>
          </cell>
          <cell r="AE14">
            <v>8604.9</v>
          </cell>
          <cell r="AF14">
            <v>4425.2</v>
          </cell>
          <cell r="AG14">
            <v>13030.099999999999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K72B 57 100A</v>
          </cell>
          <cell r="AN14" t="str">
            <v>C</v>
          </cell>
          <cell r="AO14" t="str">
            <v>D</v>
          </cell>
          <cell r="AP14">
            <v>0</v>
          </cell>
          <cell r="AQ14">
            <v>0</v>
          </cell>
          <cell r="AR14" t="str">
            <v>SEAT FRT.LH</v>
          </cell>
          <cell r="AS14">
            <v>55300</v>
          </cell>
          <cell r="AT14">
            <v>52530</v>
          </cell>
          <cell r="AU14">
            <v>0</v>
          </cell>
          <cell r="AV14">
            <v>83.6</v>
          </cell>
          <cell r="AW14">
            <v>1310</v>
          </cell>
          <cell r="AX14">
            <v>1393.6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</row>
        <row r="15">
          <cell r="C15" t="str">
            <v>K75B 57 200</v>
          </cell>
          <cell r="H15" t="str">
            <v>SEAT FRT.RH</v>
          </cell>
          <cell r="I15">
            <v>19936.199999999997</v>
          </cell>
          <cell r="J15">
            <v>75530.5</v>
          </cell>
          <cell r="L15">
            <v>95466.7</v>
          </cell>
          <cell r="M15">
            <v>2108.6959999999999</v>
          </cell>
          <cell r="N15">
            <v>1197</v>
          </cell>
          <cell r="O15">
            <v>4152.6000000000004</v>
          </cell>
          <cell r="P15">
            <v>4172</v>
          </cell>
          <cell r="Q15">
            <v>6936.8</v>
          </cell>
          <cell r="R15">
            <v>16458.400000000001</v>
          </cell>
          <cell r="S15">
            <v>410.7</v>
          </cell>
          <cell r="T15">
            <v>114444.496</v>
          </cell>
          <cell r="U15">
            <v>17165.504000000001</v>
          </cell>
          <cell r="V15">
            <v>131610</v>
          </cell>
          <cell r="Y15">
            <v>123600</v>
          </cell>
          <cell r="Z15">
            <v>136540</v>
          </cell>
          <cell r="AC15">
            <v>102403.5</v>
          </cell>
          <cell r="AE15">
            <v>13823.1</v>
          </cell>
          <cell r="AF15">
            <v>6936.8</v>
          </cell>
          <cell r="AG15">
            <v>20759.900000000001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 t="str">
            <v>K72B 57 200A</v>
          </cell>
          <cell r="AN15" t="str">
            <v>D</v>
          </cell>
          <cell r="AO15" t="str">
            <v>F</v>
          </cell>
          <cell r="AP15" t="str">
            <v>G</v>
          </cell>
          <cell r="AQ15" t="str">
            <v>H</v>
          </cell>
          <cell r="AR15" t="str">
            <v>SEAT FRT.RH</v>
          </cell>
          <cell r="AS15">
            <v>124540</v>
          </cell>
          <cell r="AT15">
            <v>118310</v>
          </cell>
          <cell r="AU15">
            <v>0</v>
          </cell>
          <cell r="AV15">
            <v>410.7</v>
          </cell>
          <cell r="AW15">
            <v>1359.2</v>
          </cell>
          <cell r="AX15">
            <v>1769.9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</row>
        <row r="16">
          <cell r="C16" t="str">
            <v>K75B 57 300</v>
          </cell>
          <cell r="H16" t="str">
            <v>SEAT REAR.1st</v>
          </cell>
          <cell r="I16">
            <v>28242.600000000002</v>
          </cell>
          <cell r="J16">
            <v>116332.1</v>
          </cell>
          <cell r="L16">
            <v>144574.70000000001</v>
          </cell>
          <cell r="M16">
            <v>3173.92</v>
          </cell>
          <cell r="O16">
            <v>6368.4</v>
          </cell>
          <cell r="P16">
            <v>5924.24</v>
          </cell>
          <cell r="Q16">
            <v>6622.9</v>
          </cell>
          <cell r="R16">
            <v>18915.54</v>
          </cell>
          <cell r="S16">
            <v>974.9</v>
          </cell>
          <cell r="T16">
            <v>167639.06000000003</v>
          </cell>
          <cell r="U16">
            <v>25140.939999999973</v>
          </cell>
          <cell r="V16">
            <v>192780</v>
          </cell>
          <cell r="Y16">
            <v>181050</v>
          </cell>
          <cell r="Z16">
            <v>205350</v>
          </cell>
          <cell r="AC16">
            <v>154010.72000000003</v>
          </cell>
          <cell r="AE16">
            <v>19389.8</v>
          </cell>
          <cell r="AF16">
            <v>6622.9</v>
          </cell>
          <cell r="AG16">
            <v>26012.699999999997</v>
          </cell>
          <cell r="AH16">
            <v>0</v>
          </cell>
          <cell r="AI16">
            <v>4075.7</v>
          </cell>
          <cell r="AJ16">
            <v>2813.12</v>
          </cell>
          <cell r="AK16">
            <v>6888.82</v>
          </cell>
          <cell r="AL16">
            <v>0</v>
          </cell>
          <cell r="AM16" t="str">
            <v>K72B 57 300B</v>
          </cell>
          <cell r="AN16" t="str">
            <v>D</v>
          </cell>
          <cell r="AO16" t="str">
            <v>E</v>
          </cell>
          <cell r="AP16" t="str">
            <v>F</v>
          </cell>
          <cell r="AQ16">
            <v>0</v>
          </cell>
          <cell r="AR16" t="str">
            <v>SEAT REAR.1st</v>
          </cell>
          <cell r="AS16">
            <v>182160</v>
          </cell>
          <cell r="AT16">
            <v>173060</v>
          </cell>
          <cell r="AU16">
            <v>0</v>
          </cell>
          <cell r="AV16">
            <v>974.9</v>
          </cell>
          <cell r="AW16">
            <v>3341.6</v>
          </cell>
          <cell r="AX16">
            <v>4316.5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</row>
        <row r="17">
          <cell r="C17" t="str">
            <v>K75B 57 400</v>
          </cell>
          <cell r="H17" t="str">
            <v>SEAT REAR.2nd</v>
          </cell>
          <cell r="I17">
            <v>33959.199999999997</v>
          </cell>
          <cell r="J17">
            <v>91930.5</v>
          </cell>
          <cell r="L17">
            <v>125889.7</v>
          </cell>
          <cell r="M17">
            <v>2857.386</v>
          </cell>
          <cell r="O17">
            <v>7675.2</v>
          </cell>
          <cell r="P17">
            <v>6055.36</v>
          </cell>
          <cell r="Q17">
            <v>7310.6</v>
          </cell>
          <cell r="R17">
            <v>21041.16</v>
          </cell>
          <cell r="S17">
            <v>169.4</v>
          </cell>
          <cell r="T17">
            <v>149957.64599999998</v>
          </cell>
          <cell r="U17">
            <v>22492.354000000021</v>
          </cell>
          <cell r="V17">
            <v>172450</v>
          </cell>
          <cell r="Y17">
            <v>161950</v>
          </cell>
          <cell r="Z17">
            <v>182260</v>
          </cell>
          <cell r="AC17">
            <v>136692.86000000002</v>
          </cell>
          <cell r="AE17">
            <v>25907.5</v>
          </cell>
          <cell r="AF17">
            <v>7310.6</v>
          </cell>
          <cell r="AG17">
            <v>33218.1</v>
          </cell>
          <cell r="AH17">
            <v>0</v>
          </cell>
          <cell r="AI17">
            <v>5116.2</v>
          </cell>
          <cell r="AJ17">
            <v>3492.5600000000004</v>
          </cell>
          <cell r="AK17">
            <v>8608.76</v>
          </cell>
          <cell r="AL17">
            <v>0</v>
          </cell>
          <cell r="AM17" t="str">
            <v>K72B 57 400A</v>
          </cell>
          <cell r="AN17" t="str">
            <v>C</v>
          </cell>
          <cell r="AO17" t="str">
            <v>E</v>
          </cell>
          <cell r="AP17" t="str">
            <v>F</v>
          </cell>
          <cell r="AQ17" t="str">
            <v>G</v>
          </cell>
          <cell r="AR17" t="str">
            <v>SEAT REAR.2nd</v>
          </cell>
          <cell r="AS17">
            <v>163930</v>
          </cell>
          <cell r="AT17">
            <v>155730</v>
          </cell>
          <cell r="AU17">
            <v>0</v>
          </cell>
          <cell r="AV17">
            <v>169.4</v>
          </cell>
          <cell r="AW17">
            <v>3371.9</v>
          </cell>
          <cell r="AX17">
            <v>3541.3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</row>
        <row r="18">
          <cell r="C18" t="str">
            <v>K75B 57 500</v>
          </cell>
          <cell r="H18" t="str">
            <v>SEAT REAR.3rd</v>
          </cell>
          <cell r="I18">
            <v>26977.5</v>
          </cell>
          <cell r="J18">
            <v>50492.5</v>
          </cell>
          <cell r="L18">
            <v>77470</v>
          </cell>
          <cell r="M18">
            <v>1819.175</v>
          </cell>
          <cell r="O18">
            <v>5013</v>
          </cell>
          <cell r="P18">
            <v>7020.880000000001</v>
          </cell>
          <cell r="Q18">
            <v>5486.7</v>
          </cell>
          <cell r="R18">
            <v>17520.580000000002</v>
          </cell>
          <cell r="S18">
            <v>60.3</v>
          </cell>
          <cell r="T18">
            <v>96870.055000000008</v>
          </cell>
          <cell r="U18">
            <v>14529.944999999992</v>
          </cell>
          <cell r="V18">
            <v>111400</v>
          </cell>
          <cell r="Y18">
            <v>104620</v>
          </cell>
          <cell r="Z18">
            <v>115380</v>
          </cell>
          <cell r="AC18">
            <v>86532.7</v>
          </cell>
          <cell r="AE18">
            <v>16445.099999999999</v>
          </cell>
          <cell r="AF18">
            <v>5486.7</v>
          </cell>
          <cell r="AG18">
            <v>21931.8</v>
          </cell>
          <cell r="AH18">
            <v>0</v>
          </cell>
          <cell r="AI18">
            <v>5181</v>
          </cell>
          <cell r="AJ18">
            <v>3576</v>
          </cell>
          <cell r="AK18">
            <v>8757</v>
          </cell>
          <cell r="AL18">
            <v>0</v>
          </cell>
          <cell r="AM18" t="str">
            <v>K72B 57 500C</v>
          </cell>
          <cell r="AN18" t="str">
            <v>E</v>
          </cell>
          <cell r="AO18" t="str">
            <v>F</v>
          </cell>
          <cell r="AP18">
            <v>0</v>
          </cell>
          <cell r="AQ18">
            <v>0</v>
          </cell>
          <cell r="AR18" t="str">
            <v>SEAT REAR.3rd</v>
          </cell>
          <cell r="AS18">
            <v>105530</v>
          </cell>
          <cell r="AT18">
            <v>100250</v>
          </cell>
          <cell r="AU18">
            <v>0</v>
          </cell>
          <cell r="AV18">
            <v>60.3</v>
          </cell>
          <cell r="AW18">
            <v>1594.5</v>
          </cell>
          <cell r="AX18">
            <v>1654.8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H19" t="str">
            <v>소계</v>
          </cell>
          <cell r="I19">
            <v>122309.7</v>
          </cell>
          <cell r="J19">
            <v>360136.3</v>
          </cell>
          <cell r="K19">
            <v>0</v>
          </cell>
          <cell r="L19">
            <v>482446.00000000006</v>
          </cell>
          <cell r="M19">
            <v>10872.017</v>
          </cell>
          <cell r="N19">
            <v>2394</v>
          </cell>
          <cell r="O19">
            <v>25704</v>
          </cell>
          <cell r="P19">
            <v>25735.279999999999</v>
          </cell>
          <cell r="Q19">
            <v>30782.2</v>
          </cell>
          <cell r="R19">
            <v>84615.48000000001</v>
          </cell>
          <cell r="S19">
            <v>1698.8999999999999</v>
          </cell>
          <cell r="T19">
            <v>579632.397</v>
          </cell>
          <cell r="U19">
            <v>86937.602999999988</v>
          </cell>
          <cell r="V19">
            <v>666570</v>
          </cell>
          <cell r="Y19">
            <v>626000</v>
          </cell>
          <cell r="Z19">
            <v>697490</v>
          </cell>
          <cell r="AA19">
            <v>0</v>
          </cell>
          <cell r="AC19">
            <v>523109.88000000006</v>
          </cell>
          <cell r="AE19">
            <v>84170.4</v>
          </cell>
          <cell r="AF19">
            <v>30782.2</v>
          </cell>
          <cell r="AG19">
            <v>114952.59999999999</v>
          </cell>
          <cell r="AH19">
            <v>0</v>
          </cell>
          <cell r="AI19">
            <v>14372.9</v>
          </cell>
          <cell r="AJ19">
            <v>9881.68</v>
          </cell>
          <cell r="AK19">
            <v>24254.58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 t="str">
            <v>소계</v>
          </cell>
          <cell r="AS19">
            <v>631460</v>
          </cell>
          <cell r="AT19">
            <v>599880</v>
          </cell>
          <cell r="AU19">
            <v>0</v>
          </cell>
          <cell r="AV19">
            <v>1698.8999999999999</v>
          </cell>
          <cell r="AW19">
            <v>10977.199999999999</v>
          </cell>
          <cell r="AX19">
            <v>12676.099999999999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A20" t="str">
            <v>11P</v>
          </cell>
          <cell r="B20" t="str">
            <v>LTD</v>
          </cell>
          <cell r="C20" t="str">
            <v>K75A 57 100</v>
          </cell>
          <cell r="H20" t="str">
            <v>SEAT FRT.LH</v>
          </cell>
          <cell r="I20">
            <v>17246.7</v>
          </cell>
          <cell r="J20">
            <v>26777.600000000002</v>
          </cell>
          <cell r="L20">
            <v>44024.3</v>
          </cell>
          <cell r="M20">
            <v>1052.953</v>
          </cell>
          <cell r="N20">
            <v>1213.2</v>
          </cell>
          <cell r="O20">
            <v>2556</v>
          </cell>
          <cell r="P20">
            <v>2562.7999999999997</v>
          </cell>
          <cell r="Q20">
            <v>4036.5</v>
          </cell>
          <cell r="R20">
            <v>10368.5</v>
          </cell>
          <cell r="S20">
            <v>83.6</v>
          </cell>
          <cell r="T20">
            <v>55529.353000000003</v>
          </cell>
          <cell r="U20">
            <v>8330.6469999999972</v>
          </cell>
          <cell r="V20">
            <v>63860</v>
          </cell>
          <cell r="Y20">
            <v>59970</v>
          </cell>
          <cell r="Z20">
            <v>64080</v>
          </cell>
          <cell r="AA20">
            <v>0</v>
          </cell>
          <cell r="AC20">
            <v>48060.800000000003</v>
          </cell>
          <cell r="AE20">
            <v>15215.3</v>
          </cell>
          <cell r="AF20">
            <v>4036.5</v>
          </cell>
          <cell r="AG20">
            <v>19251.8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K72A 57 100A</v>
          </cell>
          <cell r="AN20" t="str">
            <v>B</v>
          </cell>
          <cell r="AO20" t="str">
            <v>D</v>
          </cell>
          <cell r="AP20" t="str">
            <v>E</v>
          </cell>
          <cell r="AQ20">
            <v>0</v>
          </cell>
          <cell r="AR20" t="str">
            <v>SEAT FRT.LH</v>
          </cell>
          <cell r="AS20">
            <v>63500</v>
          </cell>
          <cell r="AT20">
            <v>60320</v>
          </cell>
          <cell r="AU20">
            <v>0</v>
          </cell>
          <cell r="AV20">
            <v>83.6</v>
          </cell>
          <cell r="AW20">
            <v>1354</v>
          </cell>
          <cell r="AX20">
            <v>1437.6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C21" t="str">
            <v>K75F 57 200</v>
          </cell>
          <cell r="H21" t="str">
            <v>SEAT FRT.RH</v>
          </cell>
          <cell r="I21">
            <v>17919</v>
          </cell>
          <cell r="J21">
            <v>79828.399999999994</v>
          </cell>
          <cell r="L21">
            <v>97747.4</v>
          </cell>
          <cell r="M21">
            <v>2134.1379999999999</v>
          </cell>
          <cell r="N21">
            <v>1213.2</v>
          </cell>
          <cell r="O21">
            <v>3258</v>
          </cell>
          <cell r="P21">
            <v>2527.04</v>
          </cell>
          <cell r="Q21">
            <v>4171.1000000000004</v>
          </cell>
          <cell r="R21">
            <v>11169.34</v>
          </cell>
          <cell r="S21">
            <v>369.5</v>
          </cell>
          <cell r="T21">
            <v>111420.378</v>
          </cell>
          <cell r="U21">
            <v>16709.622000000003</v>
          </cell>
          <cell r="V21">
            <v>128130</v>
          </cell>
          <cell r="Y21">
            <v>120330</v>
          </cell>
          <cell r="Z21">
            <v>135890</v>
          </cell>
          <cell r="AC21">
            <v>101918.5</v>
          </cell>
          <cell r="AE21">
            <v>17076.400000000001</v>
          </cell>
          <cell r="AF21">
            <v>4171.1000000000004</v>
          </cell>
          <cell r="AG21">
            <v>21247.5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K72G 57 200A</v>
          </cell>
          <cell r="AN21" t="str">
            <v>B</v>
          </cell>
          <cell r="AO21" t="str">
            <v>D</v>
          </cell>
          <cell r="AP21" t="str">
            <v>E</v>
          </cell>
          <cell r="AQ21">
            <v>0</v>
          </cell>
          <cell r="AR21" t="str">
            <v>SEAT FRT.RH</v>
          </cell>
          <cell r="AS21">
            <v>124410</v>
          </cell>
          <cell r="AT21">
            <v>118190</v>
          </cell>
          <cell r="AU21">
            <v>0</v>
          </cell>
          <cell r="AV21">
            <v>369.5</v>
          </cell>
          <cell r="AW21">
            <v>6535.6</v>
          </cell>
          <cell r="AX21">
            <v>6905.1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C22" t="str">
            <v>K75A 57 300</v>
          </cell>
          <cell r="H22" t="str">
            <v>SEAT REAR.1st</v>
          </cell>
          <cell r="I22">
            <v>34202.300000000003</v>
          </cell>
          <cell r="J22">
            <v>116305.90000000001</v>
          </cell>
          <cell r="L22">
            <v>150508.20000000001</v>
          </cell>
          <cell r="M22">
            <v>3352.1870000000004</v>
          </cell>
          <cell r="O22">
            <v>6368.4</v>
          </cell>
          <cell r="P22">
            <v>5924.24</v>
          </cell>
          <cell r="Q22">
            <v>6009.9</v>
          </cell>
          <cell r="R22">
            <v>18302.54</v>
          </cell>
          <cell r="S22">
            <v>974.9</v>
          </cell>
          <cell r="T22">
            <v>173137.82700000002</v>
          </cell>
          <cell r="U22">
            <v>25972.172999999981</v>
          </cell>
          <cell r="V22">
            <v>199110</v>
          </cell>
          <cell r="Y22">
            <v>186990</v>
          </cell>
          <cell r="Z22">
            <v>212440</v>
          </cell>
          <cell r="AA22">
            <v>0</v>
          </cell>
          <cell r="AC22">
            <v>159331.22000000003</v>
          </cell>
          <cell r="AE22">
            <v>29830.6</v>
          </cell>
          <cell r="AF22">
            <v>6009.9</v>
          </cell>
          <cell r="AG22">
            <v>35840.5</v>
          </cell>
          <cell r="AH22">
            <v>0</v>
          </cell>
          <cell r="AI22">
            <v>4075.7</v>
          </cell>
          <cell r="AJ22">
            <v>2813.12</v>
          </cell>
          <cell r="AK22">
            <v>6888.82</v>
          </cell>
          <cell r="AL22">
            <v>0</v>
          </cell>
          <cell r="AM22" t="str">
            <v>K72A 57 300A</v>
          </cell>
          <cell r="AN22" t="str">
            <v>C</v>
          </cell>
          <cell r="AO22" t="str">
            <v>E</v>
          </cell>
          <cell r="AP22" t="str">
            <v>F</v>
          </cell>
          <cell r="AQ22" t="str">
            <v>G</v>
          </cell>
          <cell r="AR22" t="str">
            <v>SEAT REAR.1st</v>
          </cell>
          <cell r="AS22">
            <v>193400</v>
          </cell>
          <cell r="AT22">
            <v>183730</v>
          </cell>
          <cell r="AU22">
            <v>0</v>
          </cell>
          <cell r="AV22">
            <v>974.9</v>
          </cell>
          <cell r="AW22">
            <v>3341.6</v>
          </cell>
          <cell r="AX22">
            <v>4316.5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C23" t="str">
            <v>K75A 57 400</v>
          </cell>
          <cell r="H23" t="str">
            <v>SEAT REAR.2nd</v>
          </cell>
          <cell r="I23">
            <v>39825.5</v>
          </cell>
          <cell r="J23">
            <v>110792.90000000001</v>
          </cell>
          <cell r="L23">
            <v>150618.40000000002</v>
          </cell>
          <cell r="M23">
            <v>3410.623</v>
          </cell>
          <cell r="O23">
            <v>7675.2</v>
          </cell>
          <cell r="P23">
            <v>5483.2</v>
          </cell>
          <cell r="Q23">
            <v>6637.8</v>
          </cell>
          <cell r="R23">
            <v>19796.2</v>
          </cell>
          <cell r="S23">
            <v>169.7</v>
          </cell>
          <cell r="T23">
            <v>173994.92300000004</v>
          </cell>
          <cell r="U23">
            <v>26095.076999999961</v>
          </cell>
          <cell r="V23">
            <v>200090</v>
          </cell>
          <cell r="Y23">
            <v>187910</v>
          </cell>
          <cell r="Z23">
            <v>213570</v>
          </cell>
          <cell r="AA23">
            <v>0</v>
          </cell>
          <cell r="AC23">
            <v>160176.60000000003</v>
          </cell>
          <cell r="AE23">
            <v>35432.6</v>
          </cell>
          <cell r="AF23">
            <v>6637.8</v>
          </cell>
          <cell r="AG23">
            <v>42070.400000000001</v>
          </cell>
          <cell r="AH23">
            <v>0</v>
          </cell>
          <cell r="AI23">
            <v>4287.2</v>
          </cell>
          <cell r="AJ23">
            <v>2920.4</v>
          </cell>
          <cell r="AK23">
            <v>7207.6</v>
          </cell>
          <cell r="AL23">
            <v>0</v>
          </cell>
          <cell r="AM23" t="str">
            <v>K72A 57 400A</v>
          </cell>
          <cell r="AN23" t="str">
            <v>C</v>
          </cell>
          <cell r="AO23" t="str">
            <v>D</v>
          </cell>
          <cell r="AP23" t="str">
            <v>E</v>
          </cell>
          <cell r="AQ23" t="str">
            <v>F</v>
          </cell>
          <cell r="AR23" t="str">
            <v>SEAT REAR.2nd</v>
          </cell>
          <cell r="AS23">
            <v>193660</v>
          </cell>
          <cell r="AT23">
            <v>183970</v>
          </cell>
          <cell r="AU23">
            <v>0</v>
          </cell>
          <cell r="AV23">
            <v>169.7</v>
          </cell>
          <cell r="AW23">
            <v>4078.1</v>
          </cell>
          <cell r="AX23">
            <v>4247.8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C24" t="str">
            <v>K75A 57 500</v>
          </cell>
          <cell r="H24" t="str">
            <v>SEAT REAR.3rd</v>
          </cell>
          <cell r="I24">
            <v>31178.699999999997</v>
          </cell>
          <cell r="J24">
            <v>50446.3</v>
          </cell>
          <cell r="L24">
            <v>81625</v>
          </cell>
          <cell r="M24">
            <v>1944.2869999999998</v>
          </cell>
          <cell r="O24">
            <v>5013</v>
          </cell>
          <cell r="P24">
            <v>7020.880000000001</v>
          </cell>
          <cell r="Q24">
            <v>4978.3999999999996</v>
          </cell>
          <cell r="R24">
            <v>17012.28</v>
          </cell>
          <cell r="S24">
            <v>60.3</v>
          </cell>
          <cell r="T24">
            <v>100641.867</v>
          </cell>
          <cell r="U24">
            <v>15098.133000000002</v>
          </cell>
          <cell r="V24">
            <v>115740</v>
          </cell>
          <cell r="Y24">
            <v>108690</v>
          </cell>
          <cell r="Z24">
            <v>120240</v>
          </cell>
          <cell r="AA24">
            <v>0</v>
          </cell>
          <cell r="AC24">
            <v>90179.4</v>
          </cell>
          <cell r="AE24">
            <v>24762.1</v>
          </cell>
          <cell r="AF24">
            <v>4978.3999999999996</v>
          </cell>
          <cell r="AG24">
            <v>29740.5</v>
          </cell>
          <cell r="AH24">
            <v>0</v>
          </cell>
          <cell r="AI24">
            <v>5181</v>
          </cell>
          <cell r="AJ24">
            <v>3576</v>
          </cell>
          <cell r="AK24">
            <v>8757</v>
          </cell>
          <cell r="AL24">
            <v>0</v>
          </cell>
          <cell r="AM24" t="str">
            <v>K72A 57 500A</v>
          </cell>
          <cell r="AN24" t="str">
            <v>C</v>
          </cell>
          <cell r="AO24" t="str">
            <v>E</v>
          </cell>
          <cell r="AP24" t="str">
            <v>F</v>
          </cell>
          <cell r="AQ24">
            <v>0</v>
          </cell>
          <cell r="AR24" t="str">
            <v>SEAT REAR.3rd</v>
          </cell>
          <cell r="AS24">
            <v>114500</v>
          </cell>
          <cell r="AT24">
            <v>108770</v>
          </cell>
          <cell r="AU24">
            <v>0</v>
          </cell>
          <cell r="AV24">
            <v>60.3</v>
          </cell>
          <cell r="AW24">
            <v>1594.5</v>
          </cell>
          <cell r="AX24">
            <v>1654.8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H25" t="str">
            <v>소계</v>
          </cell>
          <cell r="I25">
            <v>140372.20000000001</v>
          </cell>
          <cell r="J25">
            <v>384151.10000000003</v>
          </cell>
          <cell r="K25">
            <v>0</v>
          </cell>
          <cell r="L25">
            <v>524523.30000000005</v>
          </cell>
          <cell r="M25">
            <v>11894.188</v>
          </cell>
          <cell r="N25">
            <v>2426.4</v>
          </cell>
          <cell r="O25">
            <v>24870.6</v>
          </cell>
          <cell r="P25">
            <v>23518.16</v>
          </cell>
          <cell r="Q25">
            <v>25833.699999999997</v>
          </cell>
          <cell r="R25">
            <v>76648.86</v>
          </cell>
          <cell r="S25">
            <v>1658</v>
          </cell>
          <cell r="T25">
            <v>614724.348</v>
          </cell>
          <cell r="U25">
            <v>92205.651999999944</v>
          </cell>
          <cell r="V25">
            <v>706930</v>
          </cell>
          <cell r="Y25">
            <v>663890</v>
          </cell>
          <cell r="Z25">
            <v>746220</v>
          </cell>
          <cell r="AA25">
            <v>0</v>
          </cell>
          <cell r="AC25">
            <v>559666.52000000014</v>
          </cell>
          <cell r="AE25">
            <v>122317</v>
          </cell>
          <cell r="AF25">
            <v>25833.699999999997</v>
          </cell>
          <cell r="AG25">
            <v>148150.70000000001</v>
          </cell>
          <cell r="AH25">
            <v>0</v>
          </cell>
          <cell r="AI25">
            <v>13543.9</v>
          </cell>
          <cell r="AJ25">
            <v>9309.52</v>
          </cell>
          <cell r="AK25">
            <v>22853.42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 t="str">
            <v>소계</v>
          </cell>
          <cell r="AS25">
            <v>689470</v>
          </cell>
          <cell r="AT25">
            <v>654980</v>
          </cell>
          <cell r="AU25">
            <v>0</v>
          </cell>
          <cell r="AV25">
            <v>1658</v>
          </cell>
          <cell r="AW25">
            <v>16903.800000000003</v>
          </cell>
          <cell r="AX25">
            <v>18561.8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A26" t="str">
            <v>9P</v>
          </cell>
          <cell r="B26" t="str">
            <v>LTD</v>
          </cell>
          <cell r="C26" t="str">
            <v>K75A 57 100</v>
          </cell>
          <cell r="H26" t="str">
            <v>SEAT FRT.LH</v>
          </cell>
          <cell r="I26">
            <v>17246.7</v>
          </cell>
          <cell r="J26">
            <v>26777.600000000002</v>
          </cell>
          <cell r="L26">
            <v>44024.3</v>
          </cell>
          <cell r="M26">
            <v>1052.953</v>
          </cell>
          <cell r="N26">
            <v>1213.2</v>
          </cell>
          <cell r="O26">
            <v>2556</v>
          </cell>
          <cell r="P26">
            <v>2562.7999999999997</v>
          </cell>
          <cell r="Q26">
            <v>4036.5</v>
          </cell>
          <cell r="R26">
            <v>10368.5</v>
          </cell>
          <cell r="S26">
            <v>83.6</v>
          </cell>
          <cell r="T26">
            <v>55529.353000000003</v>
          </cell>
          <cell r="U26">
            <v>8330.6469999999972</v>
          </cell>
          <cell r="V26">
            <v>63860</v>
          </cell>
          <cell r="Y26">
            <v>59970</v>
          </cell>
          <cell r="Z26">
            <v>64080</v>
          </cell>
          <cell r="AA26">
            <v>0</v>
          </cell>
          <cell r="AC26">
            <v>48060.800000000003</v>
          </cell>
          <cell r="AE26">
            <v>15215.3</v>
          </cell>
          <cell r="AF26">
            <v>4036.5</v>
          </cell>
          <cell r="AG26">
            <v>19251.8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 t="str">
            <v>K72A 57 100A</v>
          </cell>
          <cell r="AN26" t="str">
            <v>B</v>
          </cell>
          <cell r="AO26" t="str">
            <v>D</v>
          </cell>
          <cell r="AP26" t="str">
            <v>E</v>
          </cell>
          <cell r="AQ26">
            <v>0</v>
          </cell>
          <cell r="AR26" t="str">
            <v>SEAT FRT.LH</v>
          </cell>
          <cell r="AS26">
            <v>63500</v>
          </cell>
          <cell r="AT26">
            <v>60320</v>
          </cell>
          <cell r="AU26">
            <v>0</v>
          </cell>
          <cell r="AV26">
            <v>83.6</v>
          </cell>
          <cell r="AW26">
            <v>1354</v>
          </cell>
          <cell r="AX26">
            <v>1437.6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C27" t="str">
            <v>K75A 57 200</v>
          </cell>
          <cell r="H27" t="str">
            <v>SEAT FRT.RH</v>
          </cell>
          <cell r="I27">
            <v>26479.100000000002</v>
          </cell>
          <cell r="J27">
            <v>75617.399999999994</v>
          </cell>
          <cell r="L27">
            <v>102096.5</v>
          </cell>
          <cell r="M27">
            <v>2306.721</v>
          </cell>
          <cell r="N27">
            <v>1213.2</v>
          </cell>
          <cell r="O27">
            <v>4152.6000000000004</v>
          </cell>
          <cell r="P27">
            <v>4172</v>
          </cell>
          <cell r="Q27">
            <v>6308.9</v>
          </cell>
          <cell r="R27">
            <v>15846.699999999999</v>
          </cell>
          <cell r="S27">
            <v>410.7</v>
          </cell>
          <cell r="T27">
            <v>120660.621</v>
          </cell>
          <cell r="U27">
            <v>18099.379000000001</v>
          </cell>
          <cell r="V27">
            <v>138760</v>
          </cell>
          <cell r="Y27">
            <v>130310</v>
          </cell>
          <cell r="Z27">
            <v>144540</v>
          </cell>
          <cell r="AA27">
            <v>0</v>
          </cell>
          <cell r="AC27">
            <v>108405.4</v>
          </cell>
          <cell r="AE27">
            <v>23658.2</v>
          </cell>
          <cell r="AF27">
            <v>6308.9</v>
          </cell>
          <cell r="AG27">
            <v>29967.1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 t="str">
            <v>K72A 57 200B</v>
          </cell>
          <cell r="AN27" t="str">
            <v>E</v>
          </cell>
          <cell r="AO27" t="str">
            <v>G</v>
          </cell>
          <cell r="AP27" t="str">
            <v>H</v>
          </cell>
          <cell r="AQ27">
            <v>0</v>
          </cell>
          <cell r="AR27" t="str">
            <v>SEAT FRT.RH</v>
          </cell>
          <cell r="AS27">
            <v>135070</v>
          </cell>
          <cell r="AT27">
            <v>128320</v>
          </cell>
          <cell r="AU27">
            <v>0</v>
          </cell>
          <cell r="AV27">
            <v>410.7</v>
          </cell>
          <cell r="AW27">
            <v>1359.2</v>
          </cell>
          <cell r="AX27">
            <v>1769.9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C28" t="str">
            <v>K75D 57 300</v>
          </cell>
          <cell r="H28" t="str">
            <v>SEAT REAR.1st</v>
          </cell>
          <cell r="I28">
            <v>34912.400000000001</v>
          </cell>
          <cell r="J28">
            <v>120709.3</v>
          </cell>
          <cell r="L28">
            <v>155621.70000000001</v>
          </cell>
          <cell r="M28">
            <v>3461.558</v>
          </cell>
          <cell r="O28">
            <v>6870.6</v>
          </cell>
          <cell r="P28">
            <v>5590.48</v>
          </cell>
          <cell r="Q28">
            <v>7250.8</v>
          </cell>
          <cell r="R28">
            <v>19711.88</v>
          </cell>
          <cell r="S28">
            <v>974.9</v>
          </cell>
          <cell r="T28">
            <v>179770.038</v>
          </cell>
          <cell r="U28">
            <v>26969.962</v>
          </cell>
          <cell r="V28">
            <v>206740</v>
          </cell>
          <cell r="Y28">
            <v>194150</v>
          </cell>
          <cell r="Z28">
            <v>220470</v>
          </cell>
          <cell r="AC28">
            <v>165351.86000000002</v>
          </cell>
          <cell r="AE28">
            <v>31808</v>
          </cell>
          <cell r="AF28">
            <v>7250.8</v>
          </cell>
          <cell r="AG28">
            <v>39058.800000000003</v>
          </cell>
          <cell r="AH28">
            <v>0</v>
          </cell>
          <cell r="AI28">
            <v>3592.2</v>
          </cell>
          <cell r="AJ28">
            <v>2479.36</v>
          </cell>
          <cell r="AK28">
            <v>6071.5599999999995</v>
          </cell>
          <cell r="AL28">
            <v>0</v>
          </cell>
          <cell r="AM28" t="str">
            <v>K72E 57 300A</v>
          </cell>
          <cell r="AN28" t="str">
            <v>C</v>
          </cell>
          <cell r="AO28" t="str">
            <v>E</v>
          </cell>
          <cell r="AP28" t="str">
            <v>F</v>
          </cell>
          <cell r="AQ28" t="str">
            <v>G</v>
          </cell>
          <cell r="AR28" t="str">
            <v>SEAT REAR.1st</v>
          </cell>
          <cell r="AS28">
            <v>201180</v>
          </cell>
          <cell r="AT28">
            <v>191120</v>
          </cell>
          <cell r="AU28">
            <v>0</v>
          </cell>
          <cell r="AV28">
            <v>974.9</v>
          </cell>
          <cell r="AW28">
            <v>3457.8</v>
          </cell>
          <cell r="AX28">
            <v>4432.7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  <row r="29">
          <cell r="C29" t="str">
            <v>K75D 57 400</v>
          </cell>
          <cell r="H29" t="str">
            <v>SEAT REAR.2nd</v>
          </cell>
          <cell r="I29">
            <v>30778.1</v>
          </cell>
          <cell r="J29">
            <v>70210.3</v>
          </cell>
          <cell r="L29">
            <v>100988.4</v>
          </cell>
          <cell r="M29">
            <v>2327.549</v>
          </cell>
          <cell r="O29">
            <v>5013</v>
          </cell>
          <cell r="P29">
            <v>7020.880000000001</v>
          </cell>
          <cell r="Q29">
            <v>4978.3999999999996</v>
          </cell>
          <cell r="R29">
            <v>17012.28</v>
          </cell>
          <cell r="S29">
            <v>0</v>
          </cell>
          <cell r="T29">
            <v>120328.22899999999</v>
          </cell>
          <cell r="U29">
            <v>18051.771000000008</v>
          </cell>
          <cell r="V29">
            <v>138380</v>
          </cell>
          <cell r="Y29">
            <v>129950</v>
          </cell>
          <cell r="Z29">
            <v>146060</v>
          </cell>
          <cell r="AC29">
            <v>109542.79999999999</v>
          </cell>
          <cell r="AE29">
            <v>24762.1</v>
          </cell>
          <cell r="AF29">
            <v>4978.3999999999996</v>
          </cell>
          <cell r="AG29">
            <v>29740.5</v>
          </cell>
          <cell r="AH29">
            <v>0</v>
          </cell>
          <cell r="AI29">
            <v>5181</v>
          </cell>
          <cell r="AJ29">
            <v>3576</v>
          </cell>
          <cell r="AK29">
            <v>8757</v>
          </cell>
          <cell r="AL29">
            <v>0</v>
          </cell>
          <cell r="AM29" t="str">
            <v>K72E 57 400A</v>
          </cell>
          <cell r="AN29" t="str">
            <v>B</v>
          </cell>
          <cell r="AO29" t="str">
            <v>D</v>
          </cell>
          <cell r="AP29" t="str">
            <v>E</v>
          </cell>
          <cell r="AQ29">
            <v>0</v>
          </cell>
          <cell r="AR29" t="str">
            <v>SEAT REAR.2nd</v>
          </cell>
          <cell r="AS29">
            <v>135760</v>
          </cell>
          <cell r="AT29">
            <v>128970</v>
          </cell>
          <cell r="AU29">
            <v>0</v>
          </cell>
          <cell r="AV29">
            <v>0</v>
          </cell>
          <cell r="AW29">
            <v>2807.2</v>
          </cell>
          <cell r="AX29">
            <v>2807.2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</row>
        <row r="30">
          <cell r="H30" t="str">
            <v>소계</v>
          </cell>
          <cell r="I30">
            <v>109416.30000000002</v>
          </cell>
          <cell r="J30">
            <v>293314.59999999998</v>
          </cell>
          <cell r="K30">
            <v>0</v>
          </cell>
          <cell r="L30">
            <v>402730.9</v>
          </cell>
          <cell r="M30">
            <v>9148.780999999999</v>
          </cell>
          <cell r="N30">
            <v>2426.4</v>
          </cell>
          <cell r="O30">
            <v>18592.2</v>
          </cell>
          <cell r="P30">
            <v>19346.16</v>
          </cell>
          <cell r="Q30">
            <v>22574.6</v>
          </cell>
          <cell r="R30">
            <v>62939.360000000001</v>
          </cell>
          <cell r="S30">
            <v>1469.1999999999998</v>
          </cell>
          <cell r="T30">
            <v>476288.24099999998</v>
          </cell>
          <cell r="U30">
            <v>71451.759000000005</v>
          </cell>
          <cell r="V30">
            <v>547740</v>
          </cell>
          <cell r="Y30">
            <v>514380</v>
          </cell>
          <cell r="Z30">
            <v>575150</v>
          </cell>
          <cell r="AA30">
            <v>0</v>
          </cell>
          <cell r="AC30">
            <v>431360.86000000004</v>
          </cell>
          <cell r="AE30">
            <v>95443.5</v>
          </cell>
          <cell r="AF30">
            <v>22574.6</v>
          </cell>
          <cell r="AG30">
            <v>118018.1</v>
          </cell>
          <cell r="AH30">
            <v>0</v>
          </cell>
          <cell r="AI30">
            <v>8773.2000000000007</v>
          </cell>
          <cell r="AJ30">
            <v>6055.3600000000006</v>
          </cell>
          <cell r="AK30">
            <v>14828.560000000001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 t="str">
            <v>소계</v>
          </cell>
          <cell r="AS30">
            <v>535510</v>
          </cell>
          <cell r="AT30">
            <v>508730</v>
          </cell>
          <cell r="AU30">
            <v>0</v>
          </cell>
          <cell r="AV30">
            <v>1469.1999999999998</v>
          </cell>
          <cell r="AW30">
            <v>8978.2000000000007</v>
          </cell>
          <cell r="AX30">
            <v>10447.4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</row>
        <row r="31">
          <cell r="B31" t="str">
            <v>EST</v>
          </cell>
          <cell r="C31" t="str">
            <v>K75B 57 100</v>
          </cell>
          <cell r="H31" t="str">
            <v>SEAT FRT.LH</v>
          </cell>
          <cell r="I31">
            <v>13194.2</v>
          </cell>
          <cell r="J31">
            <v>25850.7</v>
          </cell>
          <cell r="L31">
            <v>39044.9</v>
          </cell>
          <cell r="M31">
            <v>912.84</v>
          </cell>
          <cell r="N31">
            <v>1197</v>
          </cell>
          <cell r="O31">
            <v>2494.8000000000002</v>
          </cell>
          <cell r="P31">
            <v>2562.7999999999997</v>
          </cell>
          <cell r="Q31">
            <v>4425.2</v>
          </cell>
          <cell r="R31">
            <v>10679.8</v>
          </cell>
          <cell r="S31">
            <v>83.6</v>
          </cell>
          <cell r="T31">
            <v>50721.139999999992</v>
          </cell>
          <cell r="U31">
            <v>7608.8600000000079</v>
          </cell>
          <cell r="V31">
            <v>58330</v>
          </cell>
          <cell r="Y31">
            <v>54780</v>
          </cell>
          <cell r="Z31">
            <v>57960</v>
          </cell>
          <cell r="AA31">
            <v>0</v>
          </cell>
          <cell r="AC31">
            <v>43470.1</v>
          </cell>
          <cell r="AE31">
            <v>8604.9</v>
          </cell>
          <cell r="AF31">
            <v>4425.2</v>
          </cell>
          <cell r="AG31">
            <v>13030.099999999999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K72B 57 100A</v>
          </cell>
          <cell r="AN31" t="str">
            <v>C</v>
          </cell>
          <cell r="AO31" t="str">
            <v>D</v>
          </cell>
          <cell r="AP31">
            <v>0</v>
          </cell>
          <cell r="AQ31">
            <v>0</v>
          </cell>
          <cell r="AR31" t="str">
            <v>SEAT FRT.LH</v>
          </cell>
          <cell r="AS31">
            <v>55300</v>
          </cell>
          <cell r="AT31">
            <v>52530</v>
          </cell>
          <cell r="AU31">
            <v>0</v>
          </cell>
          <cell r="AV31">
            <v>83.6</v>
          </cell>
          <cell r="AW31">
            <v>1310</v>
          </cell>
          <cell r="AX31">
            <v>1393.6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</row>
        <row r="32">
          <cell r="C32" t="str">
            <v>K75B 57 200</v>
          </cell>
          <cell r="H32" t="str">
            <v>SEAT FRT.RH</v>
          </cell>
          <cell r="I32">
            <v>19936.199999999997</v>
          </cell>
          <cell r="J32">
            <v>75530.5</v>
          </cell>
          <cell r="L32">
            <v>95466.7</v>
          </cell>
          <cell r="M32">
            <v>2108.6959999999999</v>
          </cell>
          <cell r="N32">
            <v>1197</v>
          </cell>
          <cell r="O32">
            <v>4152.6000000000004</v>
          </cell>
          <cell r="P32">
            <v>4172</v>
          </cell>
          <cell r="Q32">
            <v>6936.8</v>
          </cell>
          <cell r="R32">
            <v>16458.400000000001</v>
          </cell>
          <cell r="S32">
            <v>410.7</v>
          </cell>
          <cell r="T32">
            <v>114444.496</v>
          </cell>
          <cell r="U32">
            <v>17165.504000000001</v>
          </cell>
          <cell r="V32">
            <v>131610</v>
          </cell>
          <cell r="Y32">
            <v>123600</v>
          </cell>
          <cell r="Z32">
            <v>136540</v>
          </cell>
          <cell r="AA32">
            <v>0</v>
          </cell>
          <cell r="AC32">
            <v>102403.5</v>
          </cell>
          <cell r="AE32">
            <v>13823.1</v>
          </cell>
          <cell r="AF32">
            <v>6936.8</v>
          </cell>
          <cell r="AG32">
            <v>20759.900000000001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 t="str">
            <v>K72B 57 200A</v>
          </cell>
          <cell r="AN32" t="str">
            <v>D</v>
          </cell>
          <cell r="AO32" t="str">
            <v>F</v>
          </cell>
          <cell r="AP32" t="str">
            <v>G</v>
          </cell>
          <cell r="AQ32">
            <v>0</v>
          </cell>
          <cell r="AR32" t="str">
            <v>SEAT FRT.RH</v>
          </cell>
          <cell r="AS32">
            <v>124540</v>
          </cell>
          <cell r="AT32">
            <v>118310</v>
          </cell>
          <cell r="AU32">
            <v>0</v>
          </cell>
          <cell r="AV32">
            <v>410.7</v>
          </cell>
          <cell r="AW32">
            <v>1359.2</v>
          </cell>
          <cell r="AX32">
            <v>1769.9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</row>
        <row r="33">
          <cell r="C33" t="str">
            <v>K75E 57 300</v>
          </cell>
          <cell r="H33" t="str">
            <v>SEAT REAR.1st</v>
          </cell>
          <cell r="I33">
            <v>28994.6</v>
          </cell>
          <cell r="J33">
            <v>120735.5</v>
          </cell>
          <cell r="L33">
            <v>149730.1</v>
          </cell>
          <cell r="M33">
            <v>3284.5479999999998</v>
          </cell>
          <cell r="O33">
            <v>6870.6</v>
          </cell>
          <cell r="P33">
            <v>5590.48</v>
          </cell>
          <cell r="Q33">
            <v>7983.3</v>
          </cell>
          <cell r="R33">
            <v>20444.38</v>
          </cell>
          <cell r="S33">
            <v>974.9</v>
          </cell>
          <cell r="T33">
            <v>174433.92800000001</v>
          </cell>
          <cell r="U33">
            <v>26166.071999999986</v>
          </cell>
          <cell r="V33">
            <v>200600</v>
          </cell>
          <cell r="Y33">
            <v>188390</v>
          </cell>
          <cell r="Z33">
            <v>213590</v>
          </cell>
          <cell r="AC33">
            <v>160192.76</v>
          </cell>
          <cell r="AE33">
            <v>20874.900000000001</v>
          </cell>
          <cell r="AF33">
            <v>7983.3</v>
          </cell>
          <cell r="AG33">
            <v>28858.2</v>
          </cell>
          <cell r="AH33">
            <v>0</v>
          </cell>
          <cell r="AI33">
            <v>3592.2</v>
          </cell>
          <cell r="AJ33">
            <v>2479.36</v>
          </cell>
          <cell r="AK33">
            <v>6071.5599999999995</v>
          </cell>
          <cell r="AL33">
            <v>0</v>
          </cell>
          <cell r="AM33" t="str">
            <v>K72F 57 300B</v>
          </cell>
          <cell r="AN33" t="str">
            <v>D</v>
          </cell>
          <cell r="AO33" t="str">
            <v>E</v>
          </cell>
          <cell r="AP33" t="str">
            <v>F</v>
          </cell>
          <cell r="AQ33">
            <v>0</v>
          </cell>
          <cell r="AR33" t="str">
            <v>SEAT REAR.1st</v>
          </cell>
          <cell r="AS33">
            <v>189520</v>
          </cell>
          <cell r="AT33">
            <v>180040</v>
          </cell>
          <cell r="AU33">
            <v>0</v>
          </cell>
          <cell r="AV33">
            <v>974.9</v>
          </cell>
          <cell r="AW33">
            <v>3357.4</v>
          </cell>
          <cell r="AX33">
            <v>4332.3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</row>
        <row r="34">
          <cell r="C34" t="str">
            <v>K75E 57 400</v>
          </cell>
          <cell r="H34" t="str">
            <v>SEAT REAR.2nd</v>
          </cell>
          <cell r="I34">
            <v>26576.400000000001</v>
          </cell>
          <cell r="J34">
            <v>70256.5</v>
          </cell>
          <cell r="L34">
            <v>96832.9</v>
          </cell>
          <cell r="M34">
            <v>2202.422</v>
          </cell>
          <cell r="O34">
            <v>5013</v>
          </cell>
          <cell r="P34">
            <v>7020.880000000001</v>
          </cell>
          <cell r="Q34">
            <v>5486.7</v>
          </cell>
          <cell r="R34">
            <v>17520.580000000002</v>
          </cell>
          <cell r="S34">
            <v>0</v>
          </cell>
          <cell r="T34">
            <v>116555.902</v>
          </cell>
          <cell r="U34">
            <v>17484.097999999998</v>
          </cell>
          <cell r="V34">
            <v>134040</v>
          </cell>
          <cell r="Y34">
            <v>125880</v>
          </cell>
          <cell r="Z34">
            <v>141190</v>
          </cell>
          <cell r="AC34">
            <v>105895.59999999999</v>
          </cell>
          <cell r="AE34">
            <v>16487.599999999999</v>
          </cell>
          <cell r="AF34">
            <v>5486.7</v>
          </cell>
          <cell r="AG34">
            <v>21974.3</v>
          </cell>
          <cell r="AH34">
            <v>0</v>
          </cell>
          <cell r="AI34">
            <v>5181</v>
          </cell>
          <cell r="AJ34">
            <v>3576</v>
          </cell>
          <cell r="AK34">
            <v>8757</v>
          </cell>
          <cell r="AL34">
            <v>0</v>
          </cell>
          <cell r="AM34" t="str">
            <v>K72F 57 400A</v>
          </cell>
          <cell r="AN34" t="str">
            <v>C</v>
          </cell>
          <cell r="AO34" t="str">
            <v>D</v>
          </cell>
          <cell r="AP34">
            <v>0</v>
          </cell>
          <cell r="AQ34">
            <v>0</v>
          </cell>
          <cell r="AR34" t="str">
            <v>SEAT REAR.2nd</v>
          </cell>
          <cell r="AS34">
            <v>126800</v>
          </cell>
          <cell r="AT34">
            <v>120460</v>
          </cell>
          <cell r="AU34">
            <v>0</v>
          </cell>
          <cell r="AV34">
            <v>0</v>
          </cell>
          <cell r="AW34">
            <v>2807.2</v>
          </cell>
          <cell r="AX34">
            <v>2807.2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</row>
        <row r="35">
          <cell r="H35" t="str">
            <v>소계</v>
          </cell>
          <cell r="I35">
            <v>88701.4</v>
          </cell>
          <cell r="J35">
            <v>292373.2</v>
          </cell>
          <cell r="K35">
            <v>0</v>
          </cell>
          <cell r="L35">
            <v>381074.6</v>
          </cell>
          <cell r="M35">
            <v>8508.5059999999994</v>
          </cell>
          <cell r="N35">
            <v>2394</v>
          </cell>
          <cell r="O35">
            <v>18531</v>
          </cell>
          <cell r="P35">
            <v>19346.16</v>
          </cell>
          <cell r="Q35">
            <v>24832</v>
          </cell>
          <cell r="R35">
            <v>65103.16</v>
          </cell>
          <cell r="S35">
            <v>1469.1999999999998</v>
          </cell>
          <cell r="T35">
            <v>456155.46600000001</v>
          </cell>
          <cell r="U35">
            <v>68424.533999999985</v>
          </cell>
          <cell r="V35">
            <v>524580</v>
          </cell>
          <cell r="Y35">
            <v>492650</v>
          </cell>
          <cell r="Z35">
            <v>549280</v>
          </cell>
          <cell r="AA35">
            <v>0</v>
          </cell>
          <cell r="AC35">
            <v>411961.95999999996</v>
          </cell>
          <cell r="AE35">
            <v>59790.3</v>
          </cell>
          <cell r="AF35">
            <v>24832</v>
          </cell>
          <cell r="AG35">
            <v>84622.3</v>
          </cell>
          <cell r="AH35">
            <v>0</v>
          </cell>
          <cell r="AI35">
            <v>8773.2000000000007</v>
          </cell>
          <cell r="AJ35">
            <v>6055.3600000000006</v>
          </cell>
          <cell r="AK35">
            <v>14828.560000000001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 t="str">
            <v>소계</v>
          </cell>
          <cell r="AS35">
            <v>496160</v>
          </cell>
          <cell r="AT35">
            <v>471340</v>
          </cell>
          <cell r="AU35">
            <v>0</v>
          </cell>
          <cell r="AV35">
            <v>1469.1999999999998</v>
          </cell>
          <cell r="AW35">
            <v>8833.7999999999993</v>
          </cell>
          <cell r="AX35">
            <v>10303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</row>
        <row r="36">
          <cell r="A36" t="str">
            <v>9'P</v>
          </cell>
          <cell r="B36" t="str">
            <v>LTD</v>
          </cell>
          <cell r="C36" t="str">
            <v>K75A 57 100</v>
          </cell>
          <cell r="H36" t="str">
            <v>SEAT FRT.LH</v>
          </cell>
          <cell r="I36">
            <v>17246.7</v>
          </cell>
          <cell r="J36">
            <v>26777.600000000002</v>
          </cell>
          <cell r="L36">
            <v>44024.3</v>
          </cell>
          <cell r="M36">
            <v>1052.953</v>
          </cell>
          <cell r="N36">
            <v>1213.2</v>
          </cell>
          <cell r="O36">
            <v>2556</v>
          </cell>
          <cell r="P36">
            <v>2562.7999999999997</v>
          </cell>
          <cell r="Q36">
            <v>4036.5</v>
          </cell>
          <cell r="R36">
            <v>10368.5</v>
          </cell>
          <cell r="S36">
            <v>83.6</v>
          </cell>
          <cell r="T36">
            <v>55529.353000000003</v>
          </cell>
          <cell r="U36">
            <v>8330.6469999999972</v>
          </cell>
          <cell r="V36">
            <v>63860</v>
          </cell>
          <cell r="Y36">
            <v>59970</v>
          </cell>
          <cell r="Z36">
            <v>64080</v>
          </cell>
          <cell r="AA36">
            <v>0</v>
          </cell>
          <cell r="AC36">
            <v>48060.800000000003</v>
          </cell>
          <cell r="AE36">
            <v>15215.3</v>
          </cell>
          <cell r="AF36">
            <v>4036.5</v>
          </cell>
          <cell r="AG36">
            <v>19251.8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K72A 57 100A</v>
          </cell>
          <cell r="AN36" t="str">
            <v>B</v>
          </cell>
          <cell r="AO36" t="str">
            <v>D</v>
          </cell>
          <cell r="AP36" t="str">
            <v>E</v>
          </cell>
          <cell r="AQ36">
            <v>0</v>
          </cell>
          <cell r="AR36" t="str">
            <v>SEAT FRT.LH</v>
          </cell>
          <cell r="AS36">
            <v>63500</v>
          </cell>
          <cell r="AT36">
            <v>60320</v>
          </cell>
          <cell r="AU36">
            <v>0</v>
          </cell>
          <cell r="AV36">
            <v>83.6</v>
          </cell>
          <cell r="AW36">
            <v>1354</v>
          </cell>
          <cell r="AX36">
            <v>1437.6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</row>
        <row r="37">
          <cell r="C37" t="str">
            <v>K75F 57 200</v>
          </cell>
          <cell r="H37" t="str">
            <v>SEAT FRT.RH</v>
          </cell>
          <cell r="I37">
            <v>17919</v>
          </cell>
          <cell r="J37">
            <v>79828.399999999994</v>
          </cell>
          <cell r="L37">
            <v>97747.4</v>
          </cell>
          <cell r="M37">
            <v>2134.1379999999999</v>
          </cell>
          <cell r="N37">
            <v>1213.2</v>
          </cell>
          <cell r="O37">
            <v>3258</v>
          </cell>
          <cell r="P37">
            <v>2527.04</v>
          </cell>
          <cell r="Q37">
            <v>4171.1000000000004</v>
          </cell>
          <cell r="R37">
            <v>11169.34</v>
          </cell>
          <cell r="S37">
            <v>369.5</v>
          </cell>
          <cell r="T37">
            <v>111420.378</v>
          </cell>
          <cell r="U37">
            <v>16709.622000000003</v>
          </cell>
          <cell r="V37">
            <v>128130</v>
          </cell>
          <cell r="Y37">
            <v>120330</v>
          </cell>
          <cell r="Z37">
            <v>135890</v>
          </cell>
          <cell r="AA37">
            <v>0</v>
          </cell>
          <cell r="AC37">
            <v>101918.5</v>
          </cell>
          <cell r="AE37">
            <v>17076.400000000001</v>
          </cell>
          <cell r="AF37">
            <v>4171.1000000000004</v>
          </cell>
          <cell r="AG37">
            <v>21247.5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K72G 57 200A</v>
          </cell>
          <cell r="AN37" t="str">
            <v>B</v>
          </cell>
          <cell r="AO37" t="str">
            <v>D</v>
          </cell>
          <cell r="AP37" t="str">
            <v>E</v>
          </cell>
          <cell r="AQ37">
            <v>0</v>
          </cell>
          <cell r="AR37" t="str">
            <v>SEAT FRT.RH</v>
          </cell>
          <cell r="AS37">
            <v>124410</v>
          </cell>
          <cell r="AT37">
            <v>118190</v>
          </cell>
          <cell r="AU37">
            <v>0</v>
          </cell>
          <cell r="AV37">
            <v>369.5</v>
          </cell>
          <cell r="AW37">
            <v>6535.6</v>
          </cell>
          <cell r="AX37">
            <v>6905.1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</row>
        <row r="38">
          <cell r="C38" t="str">
            <v>K75F 57 300</v>
          </cell>
          <cell r="H38" t="str">
            <v>SEAT RR.1st,LH</v>
          </cell>
          <cell r="I38">
            <v>19965.55</v>
          </cell>
          <cell r="J38">
            <v>80486.7</v>
          </cell>
          <cell r="L38">
            <v>100452.25</v>
          </cell>
          <cell r="M38">
            <v>2208.7004999999999</v>
          </cell>
          <cell r="O38">
            <v>5307.3</v>
          </cell>
          <cell r="P38">
            <v>2610.48</v>
          </cell>
          <cell r="Q38">
            <v>3812.3</v>
          </cell>
          <cell r="R38">
            <v>11730.080000000002</v>
          </cell>
          <cell r="S38">
            <v>125</v>
          </cell>
          <cell r="T38">
            <v>114516.03050000001</v>
          </cell>
          <cell r="U38">
            <v>17173.969499999992</v>
          </cell>
          <cell r="V38">
            <v>131690</v>
          </cell>
          <cell r="Y38">
            <v>123680</v>
          </cell>
          <cell r="Z38">
            <v>140370</v>
          </cell>
          <cell r="AC38">
            <v>105277.75</v>
          </cell>
          <cell r="AE38">
            <v>18517.75</v>
          </cell>
          <cell r="AF38">
            <v>3812.3</v>
          </cell>
          <cell r="AG38">
            <v>22330.05</v>
          </cell>
          <cell r="AH38">
            <v>0</v>
          </cell>
          <cell r="AI38">
            <v>1468</v>
          </cell>
          <cell r="AJ38">
            <v>1013.1999999999999</v>
          </cell>
          <cell r="AK38">
            <v>2481.1999999999998</v>
          </cell>
          <cell r="AL38">
            <v>0</v>
          </cell>
          <cell r="AM38" t="str">
            <v>K72G 57 300A</v>
          </cell>
          <cell r="AN38" t="str">
            <v>B</v>
          </cell>
          <cell r="AO38" t="str">
            <v>D</v>
          </cell>
          <cell r="AP38" t="str">
            <v>E</v>
          </cell>
          <cell r="AQ38" t="str">
            <v>F</v>
          </cell>
          <cell r="AR38" t="str">
            <v>SEAT RR.1st,LH</v>
          </cell>
          <cell r="AS38">
            <v>128120</v>
          </cell>
          <cell r="AT38">
            <v>121710</v>
          </cell>
          <cell r="AU38">
            <v>0</v>
          </cell>
          <cell r="AV38">
            <v>125</v>
          </cell>
          <cell r="AW38">
            <v>6192.8</v>
          </cell>
          <cell r="AX38">
            <v>6317.8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</row>
        <row r="39">
          <cell r="C39" t="str">
            <v>K75F 57 350</v>
          </cell>
          <cell r="H39" t="str">
            <v>SEAT RR.1st,RH</v>
          </cell>
          <cell r="I39">
            <v>19965.55</v>
          </cell>
          <cell r="J39">
            <v>84760.7</v>
          </cell>
          <cell r="L39">
            <v>104726.25</v>
          </cell>
          <cell r="M39">
            <v>2294.1804999999999</v>
          </cell>
          <cell r="O39">
            <v>5307.3</v>
          </cell>
          <cell r="P39">
            <v>2610.48</v>
          </cell>
          <cell r="Q39">
            <v>3812.3</v>
          </cell>
          <cell r="R39">
            <v>11730.080000000002</v>
          </cell>
          <cell r="S39">
            <v>125</v>
          </cell>
          <cell r="T39">
            <v>118875.5105</v>
          </cell>
          <cell r="U39">
            <v>17834.489499999996</v>
          </cell>
          <cell r="V39">
            <v>136710</v>
          </cell>
          <cell r="Y39">
            <v>128390</v>
          </cell>
          <cell r="Z39">
            <v>146070</v>
          </cell>
          <cell r="AC39">
            <v>109551.75</v>
          </cell>
          <cell r="AE39">
            <v>18517.75</v>
          </cell>
          <cell r="AF39">
            <v>3812.3</v>
          </cell>
          <cell r="AG39">
            <v>22330.05</v>
          </cell>
          <cell r="AH39">
            <v>0</v>
          </cell>
          <cell r="AI39">
            <v>1468</v>
          </cell>
          <cell r="AJ39">
            <v>1013.1999999999999</v>
          </cell>
          <cell r="AK39">
            <v>2481.1999999999998</v>
          </cell>
          <cell r="AL39">
            <v>0</v>
          </cell>
          <cell r="AM39" t="str">
            <v>K72G 57 350A</v>
          </cell>
          <cell r="AN39" t="str">
            <v>B</v>
          </cell>
          <cell r="AO39" t="str">
            <v>D</v>
          </cell>
          <cell r="AP39" t="str">
            <v>E</v>
          </cell>
          <cell r="AQ39">
            <v>0</v>
          </cell>
          <cell r="AR39" t="str">
            <v>SEAT RR.1st,RH</v>
          </cell>
          <cell r="AS39">
            <v>132820</v>
          </cell>
          <cell r="AT39">
            <v>126180</v>
          </cell>
          <cell r="AU39">
            <v>0</v>
          </cell>
          <cell r="AV39">
            <v>125</v>
          </cell>
          <cell r="AW39">
            <v>6192.8</v>
          </cell>
          <cell r="AX39">
            <v>6317.8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</row>
        <row r="40">
          <cell r="C40" t="str">
            <v>K75F 57400</v>
          </cell>
          <cell r="H40" t="str">
            <v>SEAT RR.2nd,LH</v>
          </cell>
          <cell r="I40">
            <v>19047.25</v>
          </cell>
          <cell r="J40">
            <v>36912.700000000004</v>
          </cell>
          <cell r="L40">
            <v>55959.950000000004</v>
          </cell>
          <cell r="M40">
            <v>1309.6715000000002</v>
          </cell>
          <cell r="O40">
            <v>3213</v>
          </cell>
          <cell r="P40">
            <v>2586.64</v>
          </cell>
          <cell r="Q40">
            <v>3812.3</v>
          </cell>
          <cell r="R40">
            <v>9611.9399999999987</v>
          </cell>
          <cell r="S40">
            <v>0</v>
          </cell>
          <cell r="T40">
            <v>66881.561499999996</v>
          </cell>
          <cell r="U40">
            <v>10028.438500000004</v>
          </cell>
          <cell r="V40">
            <v>76910</v>
          </cell>
          <cell r="Y40">
            <v>72230</v>
          </cell>
          <cell r="Z40">
            <v>81140</v>
          </cell>
          <cell r="AC40">
            <v>60856.970000000008</v>
          </cell>
          <cell r="AE40">
            <v>17529.05</v>
          </cell>
          <cell r="AF40">
            <v>3812.3</v>
          </cell>
          <cell r="AG40">
            <v>21341.35</v>
          </cell>
          <cell r="AH40">
            <v>0</v>
          </cell>
          <cell r="AI40">
            <v>1571.6</v>
          </cell>
          <cell r="AJ40">
            <v>1084.72</v>
          </cell>
          <cell r="AK40">
            <v>2656.3199999999997</v>
          </cell>
          <cell r="AL40">
            <v>0</v>
          </cell>
          <cell r="AM40" t="str">
            <v>K72G 57 400A</v>
          </cell>
          <cell r="AN40" t="str">
            <v>B</v>
          </cell>
          <cell r="AO40" t="str">
            <v>D</v>
          </cell>
          <cell r="AP40">
            <v>0</v>
          </cell>
          <cell r="AQ40">
            <v>0</v>
          </cell>
          <cell r="AR40" t="str">
            <v>SEAT RR.2nd,LH</v>
          </cell>
          <cell r="AS40">
            <v>76380</v>
          </cell>
          <cell r="AT40">
            <v>72560</v>
          </cell>
          <cell r="AU40">
            <v>0</v>
          </cell>
          <cell r="AV40">
            <v>0</v>
          </cell>
          <cell r="AW40">
            <v>2792.35</v>
          </cell>
          <cell r="AX40">
            <v>2792.35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</row>
        <row r="41">
          <cell r="C41" t="str">
            <v>K75F 57 450</v>
          </cell>
          <cell r="H41" t="str">
            <v>SEAT RR.2nd,RH</v>
          </cell>
          <cell r="I41">
            <v>19047.25</v>
          </cell>
          <cell r="J41">
            <v>36912.700000000004</v>
          </cell>
          <cell r="L41">
            <v>55959.950000000004</v>
          </cell>
          <cell r="M41">
            <v>1309.6715000000002</v>
          </cell>
          <cell r="O41">
            <v>3213</v>
          </cell>
          <cell r="P41">
            <v>2586.64</v>
          </cell>
          <cell r="Q41">
            <v>3812.3</v>
          </cell>
          <cell r="R41">
            <v>9611.9399999999987</v>
          </cell>
          <cell r="S41">
            <v>0</v>
          </cell>
          <cell r="T41">
            <v>66881.561499999996</v>
          </cell>
          <cell r="U41">
            <v>10028.438500000004</v>
          </cell>
          <cell r="V41">
            <v>76910</v>
          </cell>
          <cell r="Y41">
            <v>72230</v>
          </cell>
          <cell r="Z41">
            <v>81140</v>
          </cell>
          <cell r="AC41">
            <v>60856.970000000008</v>
          </cell>
          <cell r="AE41">
            <v>17529.05</v>
          </cell>
          <cell r="AF41">
            <v>3812.3</v>
          </cell>
          <cell r="AG41">
            <v>21341.35</v>
          </cell>
          <cell r="AH41">
            <v>0</v>
          </cell>
          <cell r="AI41">
            <v>1571.6</v>
          </cell>
          <cell r="AJ41">
            <v>1084.72</v>
          </cell>
          <cell r="AK41">
            <v>2656.3199999999997</v>
          </cell>
          <cell r="AL41">
            <v>0</v>
          </cell>
          <cell r="AM41" t="str">
            <v>K72G 57 450A</v>
          </cell>
          <cell r="AN41" t="str">
            <v>B</v>
          </cell>
          <cell r="AO41" t="str">
            <v>D</v>
          </cell>
          <cell r="AP41" t="str">
            <v>E</v>
          </cell>
          <cell r="AQ41">
            <v>0</v>
          </cell>
          <cell r="AR41" t="str">
            <v>SEAT RR.2nd,RH</v>
          </cell>
          <cell r="AS41">
            <v>76380</v>
          </cell>
          <cell r="AT41">
            <v>72560</v>
          </cell>
          <cell r="AU41">
            <v>0</v>
          </cell>
          <cell r="AV41">
            <v>0</v>
          </cell>
          <cell r="AW41">
            <v>2792.35</v>
          </cell>
          <cell r="AX41">
            <v>2792.35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</row>
        <row r="42">
          <cell r="C42" t="str">
            <v>K75A 57 500</v>
          </cell>
          <cell r="H42" t="str">
            <v>SEAT REAR.3rd</v>
          </cell>
          <cell r="I42">
            <v>31178.699999999997</v>
          </cell>
          <cell r="J42">
            <v>50446.3</v>
          </cell>
          <cell r="L42">
            <v>81625</v>
          </cell>
          <cell r="M42">
            <v>1944.2869999999998</v>
          </cell>
          <cell r="O42">
            <v>5013</v>
          </cell>
          <cell r="P42">
            <v>7020.880000000001</v>
          </cell>
          <cell r="Q42">
            <v>4978.3999999999996</v>
          </cell>
          <cell r="R42">
            <v>17012.28</v>
          </cell>
          <cell r="S42">
            <v>60.3</v>
          </cell>
          <cell r="T42">
            <v>100641.867</v>
          </cell>
          <cell r="U42">
            <v>15098.133000000002</v>
          </cell>
          <cell r="V42">
            <v>115740</v>
          </cell>
          <cell r="Y42">
            <v>108690</v>
          </cell>
          <cell r="Z42">
            <v>120240</v>
          </cell>
          <cell r="AC42">
            <v>90179.4</v>
          </cell>
          <cell r="AE42">
            <v>24762.1</v>
          </cell>
          <cell r="AF42">
            <v>4978.3999999999996</v>
          </cell>
          <cell r="AG42">
            <v>29740.5</v>
          </cell>
          <cell r="AH42">
            <v>0</v>
          </cell>
          <cell r="AI42">
            <v>5181</v>
          </cell>
          <cell r="AJ42">
            <v>3576</v>
          </cell>
          <cell r="AK42">
            <v>8757</v>
          </cell>
          <cell r="AL42">
            <v>0</v>
          </cell>
          <cell r="AM42" t="str">
            <v>K72A 57 500A</v>
          </cell>
          <cell r="AN42" t="str">
            <v>C</v>
          </cell>
          <cell r="AO42" t="str">
            <v>E</v>
          </cell>
          <cell r="AP42" t="str">
            <v>F</v>
          </cell>
          <cell r="AQ42">
            <v>0</v>
          </cell>
          <cell r="AR42" t="str">
            <v>SEAT REAR.3rd</v>
          </cell>
          <cell r="AS42">
            <v>114500</v>
          </cell>
          <cell r="AT42">
            <v>108770</v>
          </cell>
          <cell r="AU42">
            <v>0</v>
          </cell>
          <cell r="AV42">
            <v>60.3</v>
          </cell>
          <cell r="AW42">
            <v>1594.5</v>
          </cell>
          <cell r="AX42">
            <v>1654.8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</row>
        <row r="43">
          <cell r="H43" t="str">
            <v>소계</v>
          </cell>
          <cell r="I43">
            <v>144370</v>
          </cell>
          <cell r="J43">
            <v>396125.10000000003</v>
          </cell>
          <cell r="K43">
            <v>0</v>
          </cell>
          <cell r="L43">
            <v>540495.10000000009</v>
          </cell>
          <cell r="M43">
            <v>12253.602000000001</v>
          </cell>
          <cell r="N43">
            <v>2426.4</v>
          </cell>
          <cell r="O43">
            <v>27867.599999999999</v>
          </cell>
          <cell r="P43">
            <v>22504.959999999999</v>
          </cell>
          <cell r="Q43">
            <v>28435.199999999997</v>
          </cell>
          <cell r="R43">
            <v>81234.16</v>
          </cell>
          <cell r="S43">
            <v>763.4</v>
          </cell>
          <cell r="T43">
            <v>634746.26199999999</v>
          </cell>
          <cell r="U43">
            <v>95203.737999999998</v>
          </cell>
          <cell r="V43">
            <v>729950</v>
          </cell>
          <cell r="Y43">
            <v>685520</v>
          </cell>
          <cell r="Z43">
            <v>768930</v>
          </cell>
          <cell r="AA43">
            <v>0</v>
          </cell>
          <cell r="AC43">
            <v>576702.14000000013</v>
          </cell>
          <cell r="AE43">
            <v>129147.4</v>
          </cell>
          <cell r="AF43">
            <v>28435.199999999997</v>
          </cell>
          <cell r="AG43">
            <v>157582.59999999998</v>
          </cell>
          <cell r="AH43">
            <v>0</v>
          </cell>
          <cell r="AI43">
            <v>11260.2</v>
          </cell>
          <cell r="AJ43">
            <v>7771.84</v>
          </cell>
          <cell r="AK43">
            <v>19032.04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 t="str">
            <v>소계</v>
          </cell>
          <cell r="AS43">
            <v>716110</v>
          </cell>
          <cell r="AT43">
            <v>680290</v>
          </cell>
          <cell r="AU43">
            <v>0</v>
          </cell>
          <cell r="AV43">
            <v>763.4</v>
          </cell>
          <cell r="AW43">
            <v>27454.399999999998</v>
          </cell>
          <cell r="AX43">
            <v>28217.799999999996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</row>
        <row r="44">
          <cell r="A44" t="str">
            <v>6V</v>
          </cell>
          <cell r="B44" t="str">
            <v>EST</v>
          </cell>
          <cell r="C44" t="str">
            <v>K75B 57 100</v>
          </cell>
          <cell r="H44" t="str">
            <v>SEAT FRT.LH</v>
          </cell>
          <cell r="I44">
            <v>13194.2</v>
          </cell>
          <cell r="J44">
            <v>25850.7</v>
          </cell>
          <cell r="L44">
            <v>39044.9</v>
          </cell>
          <cell r="M44">
            <v>912.84</v>
          </cell>
          <cell r="N44">
            <v>1197</v>
          </cell>
          <cell r="O44">
            <v>2494.8000000000002</v>
          </cell>
          <cell r="P44">
            <v>2562.7999999999997</v>
          </cell>
          <cell r="Q44">
            <v>4425.2</v>
          </cell>
          <cell r="R44">
            <v>10679.8</v>
          </cell>
          <cell r="S44">
            <v>83.6</v>
          </cell>
          <cell r="T44">
            <v>50721.139999999992</v>
          </cell>
          <cell r="U44">
            <v>7608.8600000000079</v>
          </cell>
          <cell r="V44">
            <v>58330</v>
          </cell>
          <cell r="Y44">
            <v>54780</v>
          </cell>
          <cell r="Z44">
            <v>57960</v>
          </cell>
          <cell r="AA44">
            <v>0</v>
          </cell>
          <cell r="AC44">
            <v>43470.1</v>
          </cell>
          <cell r="AE44">
            <v>8604.9</v>
          </cell>
          <cell r="AF44">
            <v>4425.2</v>
          </cell>
          <cell r="AG44">
            <v>13030.099999999999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K72B 57 100A</v>
          </cell>
          <cell r="AN44" t="str">
            <v>C</v>
          </cell>
          <cell r="AO44" t="str">
            <v>D</v>
          </cell>
          <cell r="AP44">
            <v>0</v>
          </cell>
          <cell r="AQ44">
            <v>0</v>
          </cell>
          <cell r="AR44" t="str">
            <v>SEAT FRT.LH</v>
          </cell>
          <cell r="AS44">
            <v>55300</v>
          </cell>
          <cell r="AT44">
            <v>52530</v>
          </cell>
          <cell r="AU44">
            <v>0</v>
          </cell>
          <cell r="AV44">
            <v>83.6</v>
          </cell>
          <cell r="AW44">
            <v>1310</v>
          </cell>
          <cell r="AX44">
            <v>1393.6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</row>
        <row r="45">
          <cell r="C45" t="str">
            <v>K75B 57 200</v>
          </cell>
          <cell r="H45" t="str">
            <v>SEAT FRT.RH</v>
          </cell>
          <cell r="I45">
            <v>19936.199999999997</v>
          </cell>
          <cell r="J45">
            <v>75530.5</v>
          </cell>
          <cell r="L45">
            <v>95466.7</v>
          </cell>
          <cell r="M45">
            <v>2108.6959999999999</v>
          </cell>
          <cell r="N45">
            <v>1197</v>
          </cell>
          <cell r="O45">
            <v>4152.6000000000004</v>
          </cell>
          <cell r="P45">
            <v>4172</v>
          </cell>
          <cell r="Q45">
            <v>6936.8</v>
          </cell>
          <cell r="R45">
            <v>16458.400000000001</v>
          </cell>
          <cell r="S45">
            <v>410.7</v>
          </cell>
          <cell r="T45">
            <v>114444.496</v>
          </cell>
          <cell r="U45">
            <v>17165.504000000001</v>
          </cell>
          <cell r="V45">
            <v>131610</v>
          </cell>
          <cell r="Y45">
            <v>123600</v>
          </cell>
          <cell r="Z45">
            <v>136540</v>
          </cell>
          <cell r="AA45">
            <v>0</v>
          </cell>
          <cell r="AC45">
            <v>102403.5</v>
          </cell>
          <cell r="AE45">
            <v>13823.1</v>
          </cell>
          <cell r="AF45">
            <v>6936.8</v>
          </cell>
          <cell r="AG45">
            <v>20759.900000000001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K72B 57 200A</v>
          </cell>
          <cell r="AN45" t="str">
            <v>D</v>
          </cell>
          <cell r="AO45" t="str">
            <v>F</v>
          </cell>
          <cell r="AP45" t="str">
            <v>G</v>
          </cell>
          <cell r="AQ45">
            <v>0</v>
          </cell>
          <cell r="AR45" t="str">
            <v>SEAT FRT.RH</v>
          </cell>
          <cell r="AS45">
            <v>124540</v>
          </cell>
          <cell r="AT45">
            <v>118310</v>
          </cell>
          <cell r="AU45">
            <v>0</v>
          </cell>
          <cell r="AV45">
            <v>410.7</v>
          </cell>
          <cell r="AW45">
            <v>1359.2</v>
          </cell>
          <cell r="AX45">
            <v>1769.9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</row>
        <row r="46">
          <cell r="C46" t="str">
            <v>K75K 57 500</v>
          </cell>
          <cell r="H46" t="str">
            <v>SEAT REAR.1st</v>
          </cell>
          <cell r="I46">
            <v>26977</v>
          </cell>
          <cell r="J46">
            <v>50492.5</v>
          </cell>
          <cell r="L46">
            <v>77469.5</v>
          </cell>
          <cell r="M46">
            <v>1819.1599999999999</v>
          </cell>
          <cell r="O46">
            <v>5013</v>
          </cell>
          <cell r="P46">
            <v>7020.880000000001</v>
          </cell>
          <cell r="Q46">
            <v>5486.7</v>
          </cell>
          <cell r="R46">
            <v>17520.580000000002</v>
          </cell>
          <cell r="S46">
            <v>60.3</v>
          </cell>
          <cell r="T46">
            <v>96869.540000000008</v>
          </cell>
          <cell r="U46">
            <v>14530.459999999992</v>
          </cell>
          <cell r="V46">
            <v>111400</v>
          </cell>
          <cell r="Y46">
            <v>104620</v>
          </cell>
          <cell r="Z46">
            <v>115380</v>
          </cell>
          <cell r="AC46">
            <v>86532.2</v>
          </cell>
          <cell r="AE46">
            <v>16487.599999999999</v>
          </cell>
          <cell r="AF46">
            <v>5486.7</v>
          </cell>
          <cell r="AG46">
            <v>21974.3</v>
          </cell>
          <cell r="AH46">
            <v>0</v>
          </cell>
          <cell r="AI46">
            <v>5181</v>
          </cell>
          <cell r="AJ46">
            <v>3576</v>
          </cell>
          <cell r="AK46">
            <v>8757</v>
          </cell>
          <cell r="AL46">
            <v>0</v>
          </cell>
          <cell r="AM46" t="str">
            <v>K72K 57 500B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 t="str">
            <v>SEAT REAR.1st</v>
          </cell>
          <cell r="AS46">
            <v>105530</v>
          </cell>
          <cell r="AT46">
            <v>100250</v>
          </cell>
          <cell r="AU46">
            <v>0</v>
          </cell>
          <cell r="AV46">
            <v>60.3</v>
          </cell>
          <cell r="AW46">
            <v>1594.5</v>
          </cell>
          <cell r="AX46">
            <v>1654.8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</row>
        <row r="47">
          <cell r="H47" t="str">
            <v>소계</v>
          </cell>
          <cell r="I47">
            <v>60107.399999999994</v>
          </cell>
          <cell r="J47">
            <v>151873.70000000001</v>
          </cell>
          <cell r="K47">
            <v>0</v>
          </cell>
          <cell r="L47">
            <v>211981.1</v>
          </cell>
          <cell r="M47">
            <v>4840.6959999999999</v>
          </cell>
          <cell r="N47">
            <v>2394</v>
          </cell>
          <cell r="O47">
            <v>11660.400000000001</v>
          </cell>
          <cell r="P47">
            <v>13755.68</v>
          </cell>
          <cell r="Q47">
            <v>16848.7</v>
          </cell>
          <cell r="R47">
            <v>44658.78</v>
          </cell>
          <cell r="S47">
            <v>554.59999999999991</v>
          </cell>
          <cell r="T47">
            <v>262035.17600000001</v>
          </cell>
          <cell r="U47">
            <v>39304.824000000001</v>
          </cell>
          <cell r="V47">
            <v>301340</v>
          </cell>
          <cell r="Y47">
            <v>283000</v>
          </cell>
          <cell r="Z47">
            <v>309880</v>
          </cell>
          <cell r="AA47">
            <v>0</v>
          </cell>
          <cell r="AC47">
            <v>232405.8</v>
          </cell>
          <cell r="AE47">
            <v>38915.5</v>
          </cell>
          <cell r="AF47">
            <v>16848.7</v>
          </cell>
          <cell r="AG47">
            <v>55764.2</v>
          </cell>
          <cell r="AH47">
            <v>0</v>
          </cell>
          <cell r="AI47">
            <v>5181</v>
          </cell>
          <cell r="AJ47">
            <v>3576</v>
          </cell>
          <cell r="AK47">
            <v>8757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 t="str">
            <v>소계</v>
          </cell>
          <cell r="AS47">
            <v>285370</v>
          </cell>
          <cell r="AT47">
            <v>271090</v>
          </cell>
          <cell r="AU47">
            <v>0</v>
          </cell>
          <cell r="AV47">
            <v>554.59999999999991</v>
          </cell>
          <cell r="AW47">
            <v>4263.7</v>
          </cell>
          <cell r="AX47">
            <v>4818.3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</row>
        <row r="48">
          <cell r="A48" t="str">
            <v>3V</v>
          </cell>
          <cell r="B48" t="str">
            <v>EST</v>
          </cell>
          <cell r="C48" t="str">
            <v>K75B 57 100</v>
          </cell>
          <cell r="H48" t="str">
            <v>SEAT FRT.LH</v>
          </cell>
          <cell r="I48">
            <v>13194.2</v>
          </cell>
          <cell r="J48">
            <v>25850.7</v>
          </cell>
          <cell r="L48">
            <v>39044.9</v>
          </cell>
          <cell r="M48">
            <v>912.84</v>
          </cell>
          <cell r="N48">
            <v>1197</v>
          </cell>
          <cell r="O48">
            <v>2494.8000000000002</v>
          </cell>
          <cell r="P48">
            <v>2562.7999999999997</v>
          </cell>
          <cell r="Q48">
            <v>4425.2</v>
          </cell>
          <cell r="R48">
            <v>10679.8</v>
          </cell>
          <cell r="S48">
            <v>83.6</v>
          </cell>
          <cell r="T48">
            <v>50721.139999999992</v>
          </cell>
          <cell r="U48">
            <v>7608.8600000000079</v>
          </cell>
          <cell r="V48">
            <v>58330</v>
          </cell>
          <cell r="Y48">
            <v>54780</v>
          </cell>
          <cell r="Z48">
            <v>57960</v>
          </cell>
          <cell r="AA48">
            <v>0</v>
          </cell>
          <cell r="AC48">
            <v>43470.1</v>
          </cell>
          <cell r="AE48">
            <v>8604.9</v>
          </cell>
          <cell r="AF48">
            <v>4425.2</v>
          </cell>
          <cell r="AG48">
            <v>13030.099999999999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K72B 57 100A</v>
          </cell>
          <cell r="AN48" t="str">
            <v>C</v>
          </cell>
          <cell r="AO48" t="str">
            <v>D</v>
          </cell>
          <cell r="AP48">
            <v>0</v>
          </cell>
          <cell r="AQ48">
            <v>0</v>
          </cell>
          <cell r="AR48" t="str">
            <v>SEAT FRT.LH</v>
          </cell>
          <cell r="AS48">
            <v>55300</v>
          </cell>
          <cell r="AT48">
            <v>52530</v>
          </cell>
          <cell r="AU48">
            <v>0</v>
          </cell>
          <cell r="AV48">
            <v>83.6</v>
          </cell>
          <cell r="AW48">
            <v>1310</v>
          </cell>
          <cell r="AX48">
            <v>1393.6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</row>
        <row r="49">
          <cell r="C49" t="str">
            <v>K75H 57 200</v>
          </cell>
          <cell r="H49" t="str">
            <v>SEAT FRT.RH</v>
          </cell>
          <cell r="I49">
            <v>20022.599999999999</v>
          </cell>
          <cell r="J49">
            <v>70627.5</v>
          </cell>
          <cell r="L49">
            <v>90650.1</v>
          </cell>
          <cell r="M49">
            <v>2013.2279999999998</v>
          </cell>
          <cell r="N49">
            <v>1197</v>
          </cell>
          <cell r="O49">
            <v>4152.6000000000004</v>
          </cell>
          <cell r="P49">
            <v>4231.6000000000004</v>
          </cell>
          <cell r="Q49">
            <v>6936.8</v>
          </cell>
          <cell r="R49">
            <v>16518</v>
          </cell>
          <cell r="S49">
            <v>410.7</v>
          </cell>
          <cell r="T49">
            <v>109592.02800000001</v>
          </cell>
          <cell r="U49">
            <v>16437.971999999994</v>
          </cell>
          <cell r="V49">
            <v>126030</v>
          </cell>
          <cell r="Y49">
            <v>118360</v>
          </cell>
          <cell r="Z49">
            <v>132290</v>
          </cell>
          <cell r="AC49">
            <v>99219.939999999988</v>
          </cell>
          <cell r="AE49">
            <v>13823.1</v>
          </cell>
          <cell r="AF49">
            <v>6936.8</v>
          </cell>
          <cell r="AG49">
            <v>20759.900000000001</v>
          </cell>
          <cell r="AH49">
            <v>0</v>
          </cell>
          <cell r="AI49">
            <v>2366</v>
          </cell>
          <cell r="AJ49">
            <v>1633.0400000000002</v>
          </cell>
          <cell r="AK49">
            <v>3999.04</v>
          </cell>
          <cell r="AL49">
            <v>0</v>
          </cell>
          <cell r="AM49" t="str">
            <v>K72H 57 200B</v>
          </cell>
          <cell r="AN49" t="str">
            <v>E</v>
          </cell>
          <cell r="AO49" t="str">
            <v>G</v>
          </cell>
          <cell r="AP49">
            <v>0</v>
          </cell>
          <cell r="AQ49">
            <v>0</v>
          </cell>
          <cell r="AR49" t="str">
            <v>SEAT FRT.RH</v>
          </cell>
          <cell r="AS49">
            <v>119300</v>
          </cell>
          <cell r="AT49">
            <v>113330</v>
          </cell>
          <cell r="AU49">
            <v>0</v>
          </cell>
          <cell r="AV49">
            <v>410.7</v>
          </cell>
          <cell r="AW49">
            <v>3251.6</v>
          </cell>
          <cell r="AX49">
            <v>3662.2999999999997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</row>
        <row r="50">
          <cell r="H50" t="str">
            <v>소계</v>
          </cell>
          <cell r="I50">
            <v>33216.800000000003</v>
          </cell>
          <cell r="J50">
            <v>96478.2</v>
          </cell>
          <cell r="K50">
            <v>0</v>
          </cell>
          <cell r="L50">
            <v>129695</v>
          </cell>
          <cell r="M50">
            <v>2926.0679999999998</v>
          </cell>
          <cell r="N50">
            <v>2394</v>
          </cell>
          <cell r="O50">
            <v>6647.4000000000005</v>
          </cell>
          <cell r="P50">
            <v>6794.4</v>
          </cell>
          <cell r="Q50">
            <v>11362</v>
          </cell>
          <cell r="R50">
            <v>27197.8</v>
          </cell>
          <cell r="S50">
            <v>494.29999999999995</v>
          </cell>
          <cell r="T50">
            <v>160313.16800000001</v>
          </cell>
          <cell r="U50">
            <v>24046.832000000002</v>
          </cell>
          <cell r="V50">
            <v>184360</v>
          </cell>
          <cell r="Y50">
            <v>173140</v>
          </cell>
          <cell r="Z50">
            <v>190250</v>
          </cell>
          <cell r="AA50">
            <v>0</v>
          </cell>
          <cell r="AE50">
            <v>22427.9</v>
          </cell>
          <cell r="AF50">
            <v>11362</v>
          </cell>
          <cell r="AG50">
            <v>33789.9</v>
          </cell>
          <cell r="AH50">
            <v>0</v>
          </cell>
          <cell r="AI50">
            <v>2366</v>
          </cell>
          <cell r="AJ50">
            <v>1633.0400000000002</v>
          </cell>
          <cell r="AK50">
            <v>3999.04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 t="str">
            <v>소계</v>
          </cell>
          <cell r="AS50">
            <v>174600</v>
          </cell>
          <cell r="AT50">
            <v>165860</v>
          </cell>
          <cell r="AU50">
            <v>0</v>
          </cell>
          <cell r="AV50">
            <v>494.29999999999995</v>
          </cell>
          <cell r="AW50">
            <v>4561.6000000000004</v>
          </cell>
          <cell r="AX50">
            <v>5055.8999999999996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 1-2 BS"/>
      <sheetName val="2010 1-2 PL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(Inpac Int.)"/>
      <sheetName val="PL(Inpac Int.)"/>
      <sheetName val="PL2(Inpac Int.)"/>
      <sheetName val="remark"/>
      <sheetName val="PL3(Inpac Int.)"/>
      <sheetName val="ratio analysis(Inpac Int.)"/>
      <sheetName val="sales"/>
      <sheetName val="sales(customer)"/>
      <sheetName val="sales(product)"/>
      <sheetName val="purchase"/>
      <sheetName val="purchase list"/>
      <sheetName val="material"/>
      <sheetName val="material(Delta)"/>
      <sheetName val="material(Primacy)"/>
      <sheetName val="headcount"/>
      <sheetName val="DND库房"/>
      <sheetName val="loan"/>
      <sheetName val="P&amp;L"/>
      <sheetName val="BS(Inpac Int.)"/>
      <sheetName val="Cash flow(Inpac Int.)"/>
      <sheetName val="Cash flow(Inpac Int.) (2)"/>
      <sheetName val="07income statement(Inpac Int.)"/>
      <sheetName val="07balance sheet(Inpac Int.)"/>
      <sheetName val="06income statement(Inpac Int.)"/>
      <sheetName val="06balance sheet(Inpac Int.)"/>
      <sheetName val="manufactural expense"/>
      <sheetName val="operating expenses"/>
      <sheetName val="G&amp;A expenses"/>
      <sheetName val="financial expenses"/>
      <sheetName val="06income statement(Inpac In (2)"/>
      <sheetName val="due from(to)Inpac group"/>
      <sheetName val="cover(IPO)"/>
      <sheetName val="PL(IPO)"/>
      <sheetName val="06income statement (IPO)"/>
      <sheetName val="06balance sheet (IPO)"/>
      <sheetName val="07income statement (IPO)"/>
      <sheetName val="07balance sheet (IPO)"/>
      <sheetName val="COVER(Big group）"/>
      <sheetName val="P&amp;L2"/>
      <sheetName val="07balance sheet (Big group)"/>
      <sheetName val="P&amp;L2 (2)"/>
      <sheetName val="07income statement (Big group)"/>
      <sheetName val="budget"/>
      <sheetName val="汇总(Inpac Int.)"/>
      <sheetName val="汇总(big group)"/>
      <sheetName val="戴尔特07"/>
      <sheetName val="达旺斯07"/>
      <sheetName val="聚隆唐07"/>
      <sheetName val="易创07"/>
      <sheetName val="尤尼泰珂07"/>
      <sheetName val="印度正元07"/>
      <sheetName val="正元集团07"/>
      <sheetName val="河北山联"/>
      <sheetName val="北京山联"/>
      <sheetName val="东莞山联"/>
      <sheetName val="汇总 06"/>
      <sheetName val="戴尔特06"/>
      <sheetName val="Sheet1"/>
      <sheetName val="达旺斯06"/>
      <sheetName val="聚隆唐06"/>
      <sheetName val="易创06"/>
      <sheetName val="尤尼泰珂06"/>
      <sheetName val="印度正元06"/>
      <sheetName val="汇总"/>
      <sheetName val="analysis(Inpac Int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Q5" t="str">
            <v>12月份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명단"/>
    </sheetNames>
    <sheetDataSet>
      <sheetData sheetId="0">
        <row r="5">
          <cell r="A5" t="str">
            <v>성  명</v>
          </cell>
          <cell r="B5" t="str">
            <v>사  번</v>
          </cell>
          <cell r="C5" t="str">
            <v>직급</v>
          </cell>
          <cell r="D5" t="str">
            <v>부  서</v>
          </cell>
          <cell r="E5" t="str">
            <v>차수</v>
          </cell>
        </row>
        <row r="6">
          <cell r="A6" t="str">
            <v>강길모</v>
          </cell>
          <cell r="B6" t="str">
            <v>2010335</v>
          </cell>
          <cell r="C6" t="str">
            <v>차장</v>
          </cell>
          <cell r="D6" t="str">
            <v>사업기획팀장</v>
          </cell>
          <cell r="E6" t="str">
            <v>1</v>
          </cell>
        </row>
        <row r="7">
          <cell r="A7" t="str">
            <v>강언석</v>
          </cell>
          <cell r="B7" t="str">
            <v>2020235</v>
          </cell>
          <cell r="C7" t="str">
            <v>차장</v>
          </cell>
          <cell r="D7" t="str">
            <v>상품기획팀</v>
          </cell>
          <cell r="E7" t="str">
            <v>1</v>
          </cell>
        </row>
        <row r="8">
          <cell r="A8" t="str">
            <v>강재성</v>
          </cell>
          <cell r="B8" t="str">
            <v>2020198</v>
          </cell>
          <cell r="C8" t="str">
            <v>차장</v>
          </cell>
          <cell r="D8" t="str">
            <v>소하)차체2부장</v>
          </cell>
          <cell r="E8" t="str">
            <v>1</v>
          </cell>
        </row>
        <row r="9">
          <cell r="A9" t="str">
            <v>강흥성</v>
          </cell>
          <cell r="B9" t="str">
            <v>7910377</v>
          </cell>
          <cell r="C9" t="str">
            <v>차장</v>
          </cell>
          <cell r="D9" t="str">
            <v>광주)소형제조2부장</v>
          </cell>
          <cell r="E9" t="str">
            <v>1</v>
          </cell>
        </row>
        <row r="10">
          <cell r="A10" t="str">
            <v>고동호</v>
          </cell>
          <cell r="B10" t="str">
            <v>2030074</v>
          </cell>
          <cell r="C10" t="str">
            <v>부장</v>
          </cell>
          <cell r="D10" t="str">
            <v>수출업무팀장</v>
          </cell>
          <cell r="E10" t="str">
            <v>1</v>
          </cell>
        </row>
        <row r="11">
          <cell r="A11" t="str">
            <v>고승환</v>
          </cell>
          <cell r="B11" t="str">
            <v>2031309</v>
          </cell>
          <cell r="C11" t="str">
            <v>부장</v>
          </cell>
          <cell r="D11" t="str">
            <v>구매원가팀장</v>
          </cell>
          <cell r="E11" t="str">
            <v>1</v>
          </cell>
        </row>
        <row r="12">
          <cell r="A12" t="str">
            <v>고진홍</v>
          </cell>
          <cell r="B12" t="str">
            <v>2037602001</v>
          </cell>
          <cell r="C12" t="str">
            <v>차장</v>
          </cell>
          <cell r="D12" t="str">
            <v>인사2팀</v>
          </cell>
          <cell r="E12" t="str">
            <v>1</v>
          </cell>
        </row>
        <row r="13">
          <cell r="A13" t="str">
            <v>고효남</v>
          </cell>
          <cell r="B13" t="str">
            <v>2030098</v>
          </cell>
          <cell r="C13" t="str">
            <v>부장</v>
          </cell>
          <cell r="D13" t="str">
            <v>연)엔진설계팀</v>
          </cell>
          <cell r="E13" t="str">
            <v>1</v>
          </cell>
        </row>
        <row r="14">
          <cell r="A14" t="str">
            <v>공문성</v>
          </cell>
          <cell r="B14" t="str">
            <v>2040073</v>
          </cell>
          <cell r="C14" t="str">
            <v>차장</v>
          </cell>
          <cell r="D14" t="str">
            <v>연)실험계획부</v>
          </cell>
          <cell r="E14" t="str">
            <v>1</v>
          </cell>
        </row>
        <row r="15">
          <cell r="A15" t="str">
            <v>공영태</v>
          </cell>
          <cell r="B15" t="str">
            <v>7710097</v>
          </cell>
          <cell r="C15" t="str">
            <v>부장</v>
          </cell>
          <cell r="D15" t="str">
            <v>특수정비팀장</v>
          </cell>
          <cell r="E15" t="str">
            <v>1</v>
          </cell>
        </row>
        <row r="16">
          <cell r="A16" t="str">
            <v>곽예규</v>
          </cell>
          <cell r="B16" t="str">
            <v>2050034</v>
          </cell>
          <cell r="C16" t="str">
            <v>부장</v>
          </cell>
          <cell r="D16" t="str">
            <v>홍보실</v>
          </cell>
          <cell r="E16" t="str">
            <v>1</v>
          </cell>
        </row>
        <row r="17">
          <cell r="A17" t="str">
            <v>곽인범</v>
          </cell>
          <cell r="B17" t="str">
            <v>2050041</v>
          </cell>
          <cell r="C17" t="str">
            <v>부장</v>
          </cell>
          <cell r="D17" t="str">
            <v>연)LPM팀</v>
          </cell>
          <cell r="E17" t="str">
            <v>1</v>
          </cell>
        </row>
        <row r="18">
          <cell r="A18" t="str">
            <v>곽정용</v>
          </cell>
          <cell r="B18" t="str">
            <v>2050676</v>
          </cell>
          <cell r="C18" t="str">
            <v>차장</v>
          </cell>
          <cell r="D18" t="str">
            <v>상용의장부품개발팀장</v>
          </cell>
          <cell r="E18" t="str">
            <v>1</v>
          </cell>
        </row>
        <row r="19">
          <cell r="A19" t="str">
            <v>곽호택</v>
          </cell>
          <cell r="B19" t="str">
            <v>2050126</v>
          </cell>
          <cell r="C19" t="str">
            <v>부장</v>
          </cell>
          <cell r="D19" t="str">
            <v>인사팀장</v>
          </cell>
          <cell r="E19" t="str">
            <v>1</v>
          </cell>
        </row>
        <row r="20">
          <cell r="A20" t="str">
            <v>권민호</v>
          </cell>
          <cell r="B20" t="str">
            <v>2070353</v>
          </cell>
          <cell r="C20" t="str">
            <v>차장</v>
          </cell>
          <cell r="D20" t="str">
            <v>소하)생산관리팀</v>
          </cell>
          <cell r="E20" t="str">
            <v>1</v>
          </cell>
        </row>
        <row r="21">
          <cell r="A21" t="str">
            <v>권영식</v>
          </cell>
          <cell r="B21" t="str">
            <v>7810710</v>
          </cell>
          <cell r="C21" t="str">
            <v>부장</v>
          </cell>
          <cell r="D21" t="str">
            <v>광주)트럭제조부장</v>
          </cell>
          <cell r="E21" t="str">
            <v>1</v>
          </cell>
        </row>
        <row r="22">
          <cell r="A22" t="str">
            <v>권완중</v>
          </cell>
          <cell r="B22" t="str">
            <v>7910322</v>
          </cell>
          <cell r="C22" t="str">
            <v>부장</v>
          </cell>
          <cell r="D22" t="str">
            <v>광)차량기술팀장</v>
          </cell>
          <cell r="E22" t="str">
            <v>1</v>
          </cell>
        </row>
        <row r="23">
          <cell r="A23" t="str">
            <v>권창돈</v>
          </cell>
          <cell r="B23" t="str">
            <v>2070179</v>
          </cell>
          <cell r="C23" t="str">
            <v>부장</v>
          </cell>
          <cell r="D23" t="str">
            <v>프레스기술팀장</v>
          </cell>
          <cell r="E23" t="str">
            <v>1</v>
          </cell>
        </row>
        <row r="24">
          <cell r="A24" t="str">
            <v>길재열</v>
          </cell>
          <cell r="B24" t="str">
            <v>2080048</v>
          </cell>
          <cell r="C24" t="str">
            <v>부장</v>
          </cell>
          <cell r="D24" t="str">
            <v>대전사업소</v>
          </cell>
          <cell r="E24" t="str">
            <v>1</v>
          </cell>
        </row>
        <row r="25">
          <cell r="A25" t="str">
            <v>김건상</v>
          </cell>
          <cell r="B25" t="str">
            <v>2090306</v>
          </cell>
          <cell r="C25" t="str">
            <v>차장</v>
          </cell>
          <cell r="D25" t="str">
            <v>연)제1연구팀</v>
          </cell>
          <cell r="E25" t="str">
            <v>1</v>
          </cell>
        </row>
        <row r="26">
          <cell r="A26" t="str">
            <v>김경률</v>
          </cell>
          <cell r="B26" t="str">
            <v>2090856</v>
          </cell>
          <cell r="C26" t="str">
            <v>차장</v>
          </cell>
          <cell r="D26" t="str">
            <v>연구소전산팀장</v>
          </cell>
          <cell r="E26" t="str">
            <v>1</v>
          </cell>
        </row>
        <row r="27">
          <cell r="A27" t="str">
            <v>김경선</v>
          </cell>
          <cell r="B27" t="str">
            <v>2093239</v>
          </cell>
          <cell r="C27" t="str">
            <v>부장</v>
          </cell>
          <cell r="D27" t="str">
            <v>아산)예비군연대장</v>
          </cell>
          <cell r="E27" t="str">
            <v>1</v>
          </cell>
        </row>
        <row r="28">
          <cell r="A28" t="str">
            <v>김경원</v>
          </cell>
          <cell r="B28" t="str">
            <v>2090344</v>
          </cell>
          <cell r="C28" t="str">
            <v>부장</v>
          </cell>
          <cell r="D28" t="str">
            <v>KD기술팀</v>
          </cell>
          <cell r="E28" t="str">
            <v>1</v>
          </cell>
        </row>
        <row r="29">
          <cell r="A29" t="str">
            <v>김광열</v>
          </cell>
          <cell r="B29" t="str">
            <v>2097706011</v>
          </cell>
          <cell r="C29" t="str">
            <v>차장</v>
          </cell>
          <cell r="D29" t="str">
            <v>강릉정비사업소장</v>
          </cell>
          <cell r="E29" t="str">
            <v>1</v>
          </cell>
        </row>
        <row r="30">
          <cell r="A30" t="str">
            <v>김국일</v>
          </cell>
          <cell r="B30" t="str">
            <v>12601</v>
          </cell>
          <cell r="C30" t="str">
            <v>부장</v>
          </cell>
          <cell r="D30" t="str">
            <v>연구개발실장</v>
          </cell>
          <cell r="E30" t="str">
            <v>1</v>
          </cell>
        </row>
        <row r="31">
          <cell r="A31" t="str">
            <v>김금중</v>
          </cell>
          <cell r="B31" t="str">
            <v>2090184</v>
          </cell>
          <cell r="C31" t="str">
            <v>부장</v>
          </cell>
          <cell r="D31" t="str">
            <v>아산)P/T생산관리부장</v>
          </cell>
          <cell r="E31" t="str">
            <v>1</v>
          </cell>
        </row>
        <row r="32">
          <cell r="A32" t="str">
            <v>김기태</v>
          </cell>
          <cell r="B32" t="str">
            <v>2090634</v>
          </cell>
          <cell r="C32" t="str">
            <v>차장</v>
          </cell>
          <cell r="D32" t="str">
            <v>비서실</v>
          </cell>
          <cell r="E32" t="str">
            <v>1</v>
          </cell>
        </row>
        <row r="33">
          <cell r="A33" t="str">
            <v>김길구</v>
          </cell>
          <cell r="B33" t="str">
            <v>2090511</v>
          </cell>
          <cell r="C33" t="str">
            <v>차장</v>
          </cell>
          <cell r="D33" t="str">
            <v>소하)조립2부장</v>
          </cell>
          <cell r="E33" t="str">
            <v>1</v>
          </cell>
        </row>
        <row r="34">
          <cell r="A34" t="str">
            <v>김동규</v>
          </cell>
          <cell r="B34" t="str">
            <v>2110356</v>
          </cell>
          <cell r="C34" t="str">
            <v>차장</v>
          </cell>
          <cell r="D34" t="str">
            <v>엔진기술계획팀장</v>
          </cell>
          <cell r="E34" t="str">
            <v>1</v>
          </cell>
        </row>
        <row r="35">
          <cell r="A35" t="str">
            <v>김동섭</v>
          </cell>
          <cell r="B35" t="str">
            <v>7810721</v>
          </cell>
          <cell r="C35" t="str">
            <v>차장</v>
          </cell>
          <cell r="D35" t="str">
            <v>정비관리부</v>
          </cell>
          <cell r="E35" t="str">
            <v>1</v>
          </cell>
        </row>
        <row r="36">
          <cell r="A36" t="str">
            <v>김동열</v>
          </cell>
          <cell r="B36" t="str">
            <v>7710308</v>
          </cell>
          <cell r="C36" t="str">
            <v>차장</v>
          </cell>
          <cell r="D36" t="str">
            <v>부품사업부</v>
          </cell>
          <cell r="E36" t="str">
            <v>1</v>
          </cell>
        </row>
        <row r="37">
          <cell r="A37" t="str">
            <v>김동욱</v>
          </cell>
          <cell r="B37" t="str">
            <v>2111797</v>
          </cell>
          <cell r="C37" t="str">
            <v>차장</v>
          </cell>
          <cell r="D37" t="str">
            <v>경제분석팀</v>
          </cell>
          <cell r="E37" t="str">
            <v>1</v>
          </cell>
        </row>
        <row r="38">
          <cell r="A38" t="str">
            <v>김득수</v>
          </cell>
          <cell r="B38" t="str">
            <v>2110097</v>
          </cell>
          <cell r="C38" t="str">
            <v>부장</v>
          </cell>
          <cell r="D38" t="str">
            <v>연)전자개발팀</v>
          </cell>
          <cell r="E38" t="str">
            <v>1</v>
          </cell>
        </row>
        <row r="39">
          <cell r="A39" t="str">
            <v>김문진</v>
          </cell>
          <cell r="B39" t="str">
            <v>2120089</v>
          </cell>
          <cell r="C39" t="str">
            <v>부장</v>
          </cell>
          <cell r="D39" t="str">
            <v>수입2팀장</v>
          </cell>
          <cell r="E39" t="str">
            <v>1</v>
          </cell>
        </row>
        <row r="40">
          <cell r="A40" t="str">
            <v>김민복</v>
          </cell>
          <cell r="B40" t="str">
            <v>2122168</v>
          </cell>
          <cell r="C40" t="str">
            <v>차장</v>
          </cell>
          <cell r="D40" t="str">
            <v>기술교육팀</v>
          </cell>
          <cell r="E40" t="str">
            <v>1</v>
          </cell>
        </row>
        <row r="41">
          <cell r="A41" t="str">
            <v>김민호</v>
          </cell>
          <cell r="B41" t="str">
            <v>2120393</v>
          </cell>
          <cell r="C41" t="str">
            <v>차장</v>
          </cell>
          <cell r="D41" t="str">
            <v>소하)인력관리팀</v>
          </cell>
          <cell r="E41" t="str">
            <v>1</v>
          </cell>
        </row>
        <row r="42">
          <cell r="A42" t="str">
            <v>김병옥</v>
          </cell>
          <cell r="B42" t="str">
            <v>2130187</v>
          </cell>
          <cell r="C42" t="str">
            <v>차장</v>
          </cell>
          <cell r="D42" t="str">
            <v>통합구매팀</v>
          </cell>
          <cell r="E42" t="str">
            <v>1</v>
          </cell>
        </row>
        <row r="43">
          <cell r="A43" t="str">
            <v>김봉길</v>
          </cell>
          <cell r="B43" t="str">
            <v>2130989</v>
          </cell>
          <cell r="C43" t="str">
            <v>부장</v>
          </cell>
          <cell r="D43" t="str">
            <v>경제분석팀</v>
          </cell>
          <cell r="E43" t="str">
            <v>1</v>
          </cell>
        </row>
        <row r="44">
          <cell r="A44" t="str">
            <v>김봉식</v>
          </cell>
          <cell r="B44" t="str">
            <v>2130194</v>
          </cell>
          <cell r="C44" t="str">
            <v>차장</v>
          </cell>
          <cell r="D44" t="str">
            <v>히로시마지사장</v>
          </cell>
          <cell r="E44" t="str">
            <v>1</v>
          </cell>
        </row>
        <row r="45">
          <cell r="A45" t="str">
            <v>김상기</v>
          </cell>
          <cell r="B45" t="str">
            <v>2140872</v>
          </cell>
          <cell r="C45" t="str">
            <v>차장</v>
          </cell>
          <cell r="D45" t="str">
            <v>연)전자개발팀</v>
          </cell>
          <cell r="E45" t="str">
            <v>1</v>
          </cell>
        </row>
        <row r="46">
          <cell r="A46" t="str">
            <v>김상범</v>
          </cell>
          <cell r="B46" t="str">
            <v>2140391</v>
          </cell>
          <cell r="C46" t="str">
            <v>부장</v>
          </cell>
          <cell r="D46" t="str">
            <v>해외부품개발팀</v>
          </cell>
          <cell r="E46" t="str">
            <v>1</v>
          </cell>
        </row>
        <row r="47">
          <cell r="A47" t="str">
            <v>김석동</v>
          </cell>
          <cell r="B47" t="str">
            <v>2140056000</v>
          </cell>
          <cell r="C47" t="str">
            <v>부장</v>
          </cell>
          <cell r="D47" t="str">
            <v>대구정비사업소장</v>
          </cell>
          <cell r="E47" t="str">
            <v>1</v>
          </cell>
        </row>
        <row r="48">
          <cell r="A48" t="str">
            <v>김선규</v>
          </cell>
          <cell r="B48" t="str">
            <v>2141152</v>
          </cell>
          <cell r="C48" t="str">
            <v>차장</v>
          </cell>
          <cell r="D48" t="str">
            <v>연)개발원가팀</v>
          </cell>
          <cell r="E48" t="str">
            <v>1</v>
          </cell>
        </row>
        <row r="49">
          <cell r="A49" t="str">
            <v>김성범</v>
          </cell>
          <cell r="B49" t="str">
            <v>2144672</v>
          </cell>
          <cell r="C49" t="str">
            <v>부장</v>
          </cell>
          <cell r="D49" t="str">
            <v>재정팀장</v>
          </cell>
          <cell r="E49" t="str">
            <v>1</v>
          </cell>
        </row>
        <row r="50">
          <cell r="A50" t="str">
            <v>김성수</v>
          </cell>
          <cell r="B50" t="str">
            <v>2144689</v>
          </cell>
          <cell r="C50" t="str">
            <v>부장</v>
          </cell>
          <cell r="D50" t="str">
            <v>부품판매팀장</v>
          </cell>
          <cell r="E50" t="str">
            <v>1</v>
          </cell>
        </row>
        <row r="51">
          <cell r="A51" t="str">
            <v>김승경</v>
          </cell>
          <cell r="B51" t="str">
            <v>2140698</v>
          </cell>
          <cell r="C51" t="str">
            <v>차장</v>
          </cell>
          <cell r="D51" t="str">
            <v>KD기술팀장</v>
          </cell>
          <cell r="E51" t="str">
            <v>1</v>
          </cell>
        </row>
        <row r="52">
          <cell r="A52" t="str">
            <v>김영구</v>
          </cell>
          <cell r="B52" t="str">
            <v>8510951</v>
          </cell>
          <cell r="C52" t="str">
            <v>차장</v>
          </cell>
          <cell r="D52" t="str">
            <v>설계부장</v>
          </cell>
          <cell r="E52" t="str">
            <v>1</v>
          </cell>
        </row>
        <row r="53">
          <cell r="A53" t="str">
            <v>김영구</v>
          </cell>
          <cell r="B53" t="str">
            <v>2150574</v>
          </cell>
          <cell r="C53" t="str">
            <v>부장</v>
          </cell>
          <cell r="D53" t="str">
            <v>아산2)소재부</v>
          </cell>
          <cell r="E53" t="str">
            <v>1</v>
          </cell>
        </row>
        <row r="54">
          <cell r="A54" t="str">
            <v>김영수</v>
          </cell>
          <cell r="B54" t="str">
            <v>2150529</v>
          </cell>
          <cell r="C54" t="str">
            <v>부장</v>
          </cell>
          <cell r="D54" t="str">
            <v>소하)차체1부장</v>
          </cell>
          <cell r="E54" t="str">
            <v>1</v>
          </cell>
        </row>
        <row r="55">
          <cell r="A55" t="str">
            <v>김영호</v>
          </cell>
          <cell r="B55" t="str">
            <v>2162942</v>
          </cell>
          <cell r="C55" t="str">
            <v>부장</v>
          </cell>
          <cell r="D55" t="str">
            <v>일반구매팀장</v>
          </cell>
          <cell r="E55" t="str">
            <v>1</v>
          </cell>
        </row>
        <row r="57">
          <cell r="A57" t="str">
            <v>4  -  1</v>
          </cell>
        </row>
        <row r="58">
          <cell r="A58" t="str">
            <v>성  명</v>
          </cell>
          <cell r="B58" t="str">
            <v>사  번</v>
          </cell>
          <cell r="C58" t="str">
            <v>직급</v>
          </cell>
          <cell r="D58" t="str">
            <v>부  서</v>
          </cell>
          <cell r="E58" t="str">
            <v>차수</v>
          </cell>
        </row>
        <row r="59">
          <cell r="A59" t="str">
            <v>문학민</v>
          </cell>
          <cell r="B59" t="str">
            <v>2252193</v>
          </cell>
          <cell r="C59" t="str">
            <v>차장</v>
          </cell>
          <cell r="D59" t="str">
            <v>보상지원팀장</v>
          </cell>
          <cell r="E59" t="str">
            <v>1</v>
          </cell>
        </row>
        <row r="60">
          <cell r="A60" t="str">
            <v>박광식</v>
          </cell>
          <cell r="B60" t="str">
            <v>2260495</v>
          </cell>
          <cell r="C60" t="str">
            <v>차장</v>
          </cell>
          <cell r="D60" t="str">
            <v>대외협력팀</v>
          </cell>
          <cell r="E60" t="str">
            <v>1</v>
          </cell>
        </row>
        <row r="61">
          <cell r="A61" t="str">
            <v>박광영</v>
          </cell>
          <cell r="B61" t="str">
            <v>2260389</v>
          </cell>
          <cell r="C61" t="str">
            <v>차장</v>
          </cell>
          <cell r="D61" t="str">
            <v>연)차량실험부(아산)</v>
          </cell>
          <cell r="E61" t="str">
            <v>1</v>
          </cell>
        </row>
        <row r="62">
          <cell r="A62" t="str">
            <v>박남송</v>
          </cell>
          <cell r="B62" t="str">
            <v>2270210</v>
          </cell>
          <cell r="C62" t="str">
            <v>차장</v>
          </cell>
          <cell r="D62" t="str">
            <v>부품조달팀</v>
          </cell>
          <cell r="E62" t="str">
            <v>1</v>
          </cell>
        </row>
        <row r="63">
          <cell r="A63" t="str">
            <v>박덕수</v>
          </cell>
          <cell r="B63" t="str">
            <v>2280066</v>
          </cell>
          <cell r="C63" t="str">
            <v>차장</v>
          </cell>
          <cell r="D63" t="str">
            <v>소하)도장2부장</v>
          </cell>
          <cell r="E63" t="str">
            <v>1</v>
          </cell>
        </row>
        <row r="64">
          <cell r="A64" t="str">
            <v>박동규</v>
          </cell>
          <cell r="B64" t="str">
            <v>2280080</v>
          </cell>
          <cell r="C64" t="str">
            <v>차장</v>
          </cell>
          <cell r="D64" t="str">
            <v>KD생관팀장</v>
          </cell>
          <cell r="E64" t="str">
            <v>1</v>
          </cell>
        </row>
        <row r="65">
          <cell r="A65" t="str">
            <v>박석완</v>
          </cell>
          <cell r="B65" t="str">
            <v>2311227</v>
          </cell>
          <cell r="C65" t="str">
            <v>차장</v>
          </cell>
          <cell r="D65" t="str">
            <v>연)제3연구팀</v>
          </cell>
          <cell r="E65" t="str">
            <v>1</v>
          </cell>
        </row>
        <row r="66">
          <cell r="A66" t="str">
            <v>박영환</v>
          </cell>
          <cell r="B66" t="str">
            <v>2320465</v>
          </cell>
          <cell r="C66" t="str">
            <v>차장</v>
          </cell>
          <cell r="D66" t="str">
            <v>구매계획팀</v>
          </cell>
          <cell r="E66" t="str">
            <v>1</v>
          </cell>
        </row>
        <row r="67">
          <cell r="A67" t="str">
            <v>박용식</v>
          </cell>
          <cell r="B67" t="str">
            <v>10504</v>
          </cell>
          <cell r="C67" t="str">
            <v>차장</v>
          </cell>
          <cell r="D67" t="str">
            <v>시스템개발부</v>
          </cell>
          <cell r="E67" t="str">
            <v>1</v>
          </cell>
        </row>
        <row r="68">
          <cell r="A68" t="str">
            <v>박용우</v>
          </cell>
          <cell r="B68" t="str">
            <v>2320502</v>
          </cell>
          <cell r="C68" t="str">
            <v>부장</v>
          </cell>
          <cell r="D68" t="str">
            <v>연)LPM팀</v>
          </cell>
          <cell r="E68" t="str">
            <v>1</v>
          </cell>
        </row>
        <row r="69">
          <cell r="A69" t="str">
            <v>박용재</v>
          </cell>
          <cell r="B69" t="str">
            <v>8210614</v>
          </cell>
          <cell r="C69" t="str">
            <v>차장</v>
          </cell>
          <cell r="D69" t="str">
            <v>광주)총무팀장</v>
          </cell>
          <cell r="E69" t="str">
            <v>1</v>
          </cell>
        </row>
        <row r="70">
          <cell r="A70" t="str">
            <v>박을재</v>
          </cell>
          <cell r="B70" t="str">
            <v>7810698</v>
          </cell>
          <cell r="C70" t="str">
            <v>부장</v>
          </cell>
          <cell r="D70" t="str">
            <v>부품사업부</v>
          </cell>
          <cell r="E70" t="str">
            <v>1</v>
          </cell>
        </row>
        <row r="71">
          <cell r="A71" t="str">
            <v>박인원</v>
          </cell>
          <cell r="B71" t="str">
            <v>2320366</v>
          </cell>
          <cell r="C71" t="str">
            <v>부장</v>
          </cell>
          <cell r="D71" t="str">
            <v>연)LPM팀</v>
          </cell>
          <cell r="E71" t="str">
            <v>1</v>
          </cell>
        </row>
        <row r="72">
          <cell r="A72" t="str">
            <v>박재복</v>
          </cell>
          <cell r="B72" t="str">
            <v>2330341</v>
          </cell>
          <cell r="C72" t="str">
            <v>차장</v>
          </cell>
          <cell r="D72" t="str">
            <v>소하)엔진조립부</v>
          </cell>
          <cell r="E72" t="str">
            <v>1</v>
          </cell>
        </row>
        <row r="73">
          <cell r="A73" t="str">
            <v>박재수</v>
          </cell>
          <cell r="B73" t="str">
            <v>2339301006</v>
          </cell>
          <cell r="C73" t="str">
            <v>차장</v>
          </cell>
          <cell r="D73" t="str">
            <v>영등포정비사업소</v>
          </cell>
          <cell r="E73" t="str">
            <v>1</v>
          </cell>
        </row>
        <row r="74">
          <cell r="A74" t="str">
            <v>박진수</v>
          </cell>
          <cell r="B74" t="str">
            <v>11119</v>
          </cell>
          <cell r="C74" t="str">
            <v>부장</v>
          </cell>
          <cell r="D74" t="str">
            <v>P/J추진부</v>
          </cell>
          <cell r="E74" t="str">
            <v>1</v>
          </cell>
        </row>
        <row r="75">
          <cell r="A75" t="str">
            <v>박찬석</v>
          </cell>
          <cell r="B75" t="str">
            <v>12124</v>
          </cell>
          <cell r="C75" t="str">
            <v>차장</v>
          </cell>
          <cell r="D75" t="str">
            <v>자재시스템팀장</v>
          </cell>
          <cell r="E75" t="str">
            <v>1</v>
          </cell>
        </row>
        <row r="76">
          <cell r="A76" t="str">
            <v>박춘건</v>
          </cell>
          <cell r="B76" t="str">
            <v>2340043</v>
          </cell>
          <cell r="C76" t="str">
            <v>부장</v>
          </cell>
          <cell r="D76" t="str">
            <v>아산)품질관리1부장</v>
          </cell>
          <cell r="E76" t="str">
            <v>1</v>
          </cell>
        </row>
        <row r="77">
          <cell r="A77" t="str">
            <v>박희대</v>
          </cell>
          <cell r="B77" t="str">
            <v>2360126</v>
          </cell>
          <cell r="C77" t="str">
            <v>부장</v>
          </cell>
          <cell r="D77" t="str">
            <v>연)개발원가팀</v>
          </cell>
          <cell r="E77" t="str">
            <v>1</v>
          </cell>
        </row>
        <row r="78">
          <cell r="A78" t="str">
            <v>박희수</v>
          </cell>
          <cell r="B78" t="str">
            <v>2360140</v>
          </cell>
          <cell r="C78" t="str">
            <v>부장</v>
          </cell>
          <cell r="D78" t="str">
            <v>소하)품질관리1부장</v>
          </cell>
          <cell r="E78" t="str">
            <v>1</v>
          </cell>
        </row>
        <row r="79">
          <cell r="A79" t="str">
            <v>배경수</v>
          </cell>
          <cell r="B79" t="str">
            <v>2370057</v>
          </cell>
          <cell r="C79" t="str">
            <v>부장</v>
          </cell>
          <cell r="D79" t="str">
            <v>소하)총무팀장</v>
          </cell>
          <cell r="E79" t="str">
            <v>1</v>
          </cell>
        </row>
        <row r="80">
          <cell r="A80" t="str">
            <v>배일룡</v>
          </cell>
          <cell r="B80" t="str">
            <v>2370149</v>
          </cell>
          <cell r="C80" t="str">
            <v>부장</v>
          </cell>
          <cell r="D80" t="str">
            <v>생기계획팀장</v>
          </cell>
          <cell r="E80" t="str">
            <v>1</v>
          </cell>
        </row>
        <row r="81">
          <cell r="A81" t="str">
            <v>배태모</v>
          </cell>
          <cell r="B81" t="str">
            <v>2370293</v>
          </cell>
          <cell r="C81" t="str">
            <v>차장</v>
          </cell>
          <cell r="D81" t="str">
            <v>차체생기팀장</v>
          </cell>
          <cell r="E81" t="str">
            <v>1</v>
          </cell>
        </row>
        <row r="82">
          <cell r="A82" t="str">
            <v>백동호</v>
          </cell>
          <cell r="B82" t="str">
            <v>2381237</v>
          </cell>
          <cell r="C82" t="str">
            <v>차장</v>
          </cell>
          <cell r="D82" t="str">
            <v>정보기술운영팀장</v>
          </cell>
          <cell r="E82" t="str">
            <v>1</v>
          </cell>
        </row>
        <row r="83">
          <cell r="A83" t="str">
            <v>백영수</v>
          </cell>
          <cell r="B83" t="str">
            <v>2380148</v>
          </cell>
          <cell r="C83" t="str">
            <v>차장</v>
          </cell>
          <cell r="D83" t="str">
            <v>연)상용설계1팀</v>
          </cell>
          <cell r="E83" t="str">
            <v>1</v>
          </cell>
        </row>
        <row r="84">
          <cell r="A84" t="str">
            <v>백웅렬</v>
          </cell>
          <cell r="B84" t="str">
            <v>12128</v>
          </cell>
          <cell r="C84" t="str">
            <v>차장</v>
          </cell>
          <cell r="D84" t="str">
            <v>관리시스템팀장</v>
          </cell>
          <cell r="E84" t="str">
            <v>1</v>
          </cell>
        </row>
        <row r="85">
          <cell r="A85" t="str">
            <v>백원량</v>
          </cell>
          <cell r="B85" t="str">
            <v>2387508001</v>
          </cell>
          <cell r="C85" t="str">
            <v>차장</v>
          </cell>
          <cell r="D85" t="str">
            <v>대구부품판매사업소장</v>
          </cell>
          <cell r="E85" t="str">
            <v>1</v>
          </cell>
        </row>
        <row r="86">
          <cell r="A86" t="str">
            <v>백종원</v>
          </cell>
          <cell r="B86" t="str">
            <v>2380070</v>
          </cell>
          <cell r="C86" t="str">
            <v>부장</v>
          </cell>
          <cell r="D86" t="str">
            <v>소하)P/T공장장</v>
          </cell>
          <cell r="E86" t="str">
            <v>1</v>
          </cell>
        </row>
        <row r="87">
          <cell r="A87" t="str">
            <v>백현철</v>
          </cell>
          <cell r="B87" t="str">
            <v>2380179</v>
          </cell>
          <cell r="C87" t="str">
            <v>차장</v>
          </cell>
          <cell r="D87" t="str">
            <v>생기계획팀</v>
          </cell>
          <cell r="E87" t="str">
            <v>1</v>
          </cell>
        </row>
        <row r="88">
          <cell r="A88" t="str">
            <v>변진근</v>
          </cell>
          <cell r="B88" t="str">
            <v>2390246000</v>
          </cell>
          <cell r="C88" t="str">
            <v>차장</v>
          </cell>
          <cell r="D88" t="str">
            <v>소하)생산관리1부장</v>
          </cell>
          <cell r="E88" t="str">
            <v>1</v>
          </cell>
        </row>
        <row r="89">
          <cell r="A89" t="str">
            <v>상창규</v>
          </cell>
          <cell r="B89" t="str">
            <v>2460819</v>
          </cell>
          <cell r="C89" t="str">
            <v>차장</v>
          </cell>
          <cell r="D89" t="str">
            <v>해외보상팀장</v>
          </cell>
          <cell r="E89" t="str">
            <v>1</v>
          </cell>
        </row>
        <row r="90">
          <cell r="A90" t="str">
            <v>서광태</v>
          </cell>
          <cell r="B90" t="str">
            <v>2400198</v>
          </cell>
          <cell r="C90" t="str">
            <v>부장</v>
          </cell>
          <cell r="D90" t="str">
            <v>아산)A-3공장장</v>
          </cell>
          <cell r="E90" t="str">
            <v>1</v>
          </cell>
        </row>
        <row r="91">
          <cell r="A91" t="str">
            <v>서기홍</v>
          </cell>
          <cell r="B91" t="str">
            <v>2400150</v>
          </cell>
          <cell r="C91" t="str">
            <v>부장</v>
          </cell>
          <cell r="D91" t="str">
            <v>아산)차체1부장</v>
          </cell>
          <cell r="E91" t="str">
            <v>1</v>
          </cell>
        </row>
        <row r="92">
          <cell r="A92" t="str">
            <v>서성호</v>
          </cell>
          <cell r="B92" t="str">
            <v>2402208</v>
          </cell>
          <cell r="C92" t="str">
            <v>차장</v>
          </cell>
          <cell r="D92" t="str">
            <v>회계팀</v>
          </cell>
          <cell r="E92" t="str">
            <v>1</v>
          </cell>
        </row>
        <row r="93">
          <cell r="A93" t="str">
            <v>서윤철</v>
          </cell>
          <cell r="B93" t="str">
            <v>2400228</v>
          </cell>
          <cell r="C93" t="str">
            <v>부장</v>
          </cell>
          <cell r="D93" t="str">
            <v>승용의장부품개발팀장</v>
          </cell>
          <cell r="E93" t="str">
            <v>1</v>
          </cell>
        </row>
        <row r="94">
          <cell r="A94" t="str">
            <v>서천범</v>
          </cell>
          <cell r="B94" t="str">
            <v>2402178</v>
          </cell>
          <cell r="C94" t="str">
            <v>차장</v>
          </cell>
          <cell r="D94" t="str">
            <v>전략경영팀</v>
          </cell>
          <cell r="E94" t="str">
            <v>1</v>
          </cell>
        </row>
        <row r="95">
          <cell r="A95" t="str">
            <v>성상훈</v>
          </cell>
          <cell r="B95" t="str">
            <v>2410180</v>
          </cell>
          <cell r="C95" t="str">
            <v>차장</v>
          </cell>
          <cell r="D95" t="str">
            <v>생기계획팀</v>
          </cell>
          <cell r="E95" t="str">
            <v>1</v>
          </cell>
        </row>
        <row r="96">
          <cell r="A96" t="str">
            <v>손영우</v>
          </cell>
          <cell r="B96" t="str">
            <v>2420219</v>
          </cell>
          <cell r="C96" t="str">
            <v>차장</v>
          </cell>
          <cell r="D96" t="str">
            <v>소하)공장관리부</v>
          </cell>
          <cell r="E96" t="str">
            <v>1</v>
          </cell>
        </row>
        <row r="97">
          <cell r="A97" t="str">
            <v>손흥식</v>
          </cell>
          <cell r="B97" t="str">
            <v>2420103</v>
          </cell>
          <cell r="C97" t="str">
            <v>부장</v>
          </cell>
          <cell r="D97" t="str">
            <v>소하)엔진가공부장</v>
          </cell>
          <cell r="E97" t="str">
            <v>1</v>
          </cell>
        </row>
        <row r="98">
          <cell r="A98" t="str">
            <v>송각순</v>
          </cell>
          <cell r="B98" t="str">
            <v>2430034</v>
          </cell>
          <cell r="C98" t="str">
            <v>부장</v>
          </cell>
          <cell r="D98" t="str">
            <v>기술연수팀</v>
          </cell>
          <cell r="E98" t="str">
            <v>1</v>
          </cell>
        </row>
        <row r="99">
          <cell r="A99" t="str">
            <v>송시용</v>
          </cell>
          <cell r="B99" t="str">
            <v>2432069</v>
          </cell>
          <cell r="C99" t="str">
            <v>부장</v>
          </cell>
          <cell r="D99" t="str">
            <v>구매실장</v>
          </cell>
          <cell r="E99" t="str">
            <v>1</v>
          </cell>
        </row>
        <row r="100">
          <cell r="A100" t="str">
            <v>송영수</v>
          </cell>
          <cell r="B100" t="str">
            <v>2430102</v>
          </cell>
          <cell r="C100" t="str">
            <v>부장</v>
          </cell>
          <cell r="D100" t="str">
            <v>아산)품질관리3부장</v>
          </cell>
          <cell r="E100" t="str">
            <v>1</v>
          </cell>
        </row>
        <row r="101">
          <cell r="A101" t="str">
            <v>송영현</v>
          </cell>
          <cell r="B101" t="str">
            <v>2430614</v>
          </cell>
          <cell r="C101" t="str">
            <v>차장</v>
          </cell>
          <cell r="D101" t="str">
            <v>연)LPM팀</v>
          </cell>
          <cell r="E101" t="str">
            <v>1</v>
          </cell>
        </row>
        <row r="102">
          <cell r="A102" t="str">
            <v>송윤신</v>
          </cell>
          <cell r="B102" t="str">
            <v>2430263000</v>
          </cell>
          <cell r="C102" t="str">
            <v>부장</v>
          </cell>
          <cell r="D102" t="str">
            <v>성동정비사업소장</v>
          </cell>
          <cell r="E102" t="str">
            <v>1</v>
          </cell>
        </row>
        <row r="103">
          <cell r="A103" t="str">
            <v>송준석</v>
          </cell>
          <cell r="B103" t="str">
            <v>2437201001</v>
          </cell>
          <cell r="C103" t="str">
            <v>부장</v>
          </cell>
          <cell r="D103" t="str">
            <v>유통개선팀장</v>
          </cell>
          <cell r="E103" t="str">
            <v>1</v>
          </cell>
        </row>
        <row r="104">
          <cell r="A104" t="str">
            <v>신동호</v>
          </cell>
          <cell r="B104" t="str">
            <v>2440217</v>
          </cell>
          <cell r="C104" t="str">
            <v>부장</v>
          </cell>
          <cell r="D104" t="str">
            <v>부품물류부장장</v>
          </cell>
          <cell r="E104" t="str">
            <v>1</v>
          </cell>
        </row>
        <row r="105">
          <cell r="A105" t="str">
            <v>신동훈</v>
          </cell>
          <cell r="B105" t="str">
            <v>10105</v>
          </cell>
          <cell r="C105" t="str">
            <v>차장</v>
          </cell>
          <cell r="D105" t="str">
            <v>정보기기사업부</v>
          </cell>
          <cell r="E105" t="str">
            <v>1</v>
          </cell>
        </row>
        <row r="106">
          <cell r="A106" t="str">
            <v>신수식</v>
          </cell>
          <cell r="B106" t="str">
            <v>8310871</v>
          </cell>
          <cell r="C106" t="str">
            <v>차장</v>
          </cell>
          <cell r="D106" t="str">
            <v>광주)특장제조부</v>
          </cell>
          <cell r="E106" t="str">
            <v>1</v>
          </cell>
        </row>
        <row r="107">
          <cell r="A107" t="str">
            <v>신용식</v>
          </cell>
          <cell r="B107" t="str">
            <v>2440590</v>
          </cell>
          <cell r="C107" t="str">
            <v>차장</v>
          </cell>
          <cell r="D107" t="str">
            <v>아산)시설관리팀장</v>
          </cell>
          <cell r="E107" t="str">
            <v>1</v>
          </cell>
        </row>
        <row r="108">
          <cell r="A108" t="str">
            <v>신지철</v>
          </cell>
          <cell r="B108" t="str">
            <v>2447702001</v>
          </cell>
          <cell r="C108" t="str">
            <v>부장</v>
          </cell>
          <cell r="D108" t="str">
            <v>정비운영팀장</v>
          </cell>
          <cell r="E108" t="str">
            <v>1</v>
          </cell>
        </row>
        <row r="109">
          <cell r="A109" t="str">
            <v>신헌철</v>
          </cell>
          <cell r="B109" t="str">
            <v>8611530</v>
          </cell>
          <cell r="C109" t="str">
            <v>차장</v>
          </cell>
          <cell r="D109" t="str">
            <v>개발계획실</v>
          </cell>
          <cell r="E109" t="str">
            <v>1</v>
          </cell>
        </row>
        <row r="110">
          <cell r="A110" t="str">
            <v>신희택</v>
          </cell>
          <cell r="B110" t="str">
            <v>2440804</v>
          </cell>
          <cell r="C110" t="str">
            <v>차장</v>
          </cell>
          <cell r="D110" t="str">
            <v>연)실험계획부</v>
          </cell>
          <cell r="E110" t="str">
            <v>1</v>
          </cell>
        </row>
        <row r="111">
          <cell r="A111" t="str">
            <v>심원보</v>
          </cell>
          <cell r="B111" t="str">
            <v>8310960</v>
          </cell>
          <cell r="C111" t="str">
            <v>차장</v>
          </cell>
          <cell r="D111" t="str">
            <v>영업기획실</v>
          </cell>
          <cell r="E111" t="str">
            <v>1</v>
          </cell>
        </row>
        <row r="112">
          <cell r="A112" t="str">
            <v>심익섭</v>
          </cell>
          <cell r="B112" t="str">
            <v>2450216</v>
          </cell>
          <cell r="C112" t="str">
            <v>차장</v>
          </cell>
          <cell r="D112" t="str">
            <v>연)승용설계1팀</v>
          </cell>
          <cell r="E112" t="str">
            <v>1</v>
          </cell>
        </row>
        <row r="114">
          <cell r="A114" t="str">
            <v>4  -  2</v>
          </cell>
        </row>
        <row r="115">
          <cell r="A115" t="str">
            <v>성  명</v>
          </cell>
          <cell r="B115" t="str">
            <v>사  번</v>
          </cell>
          <cell r="C115" t="str">
            <v>직급</v>
          </cell>
          <cell r="D115" t="str">
            <v>부  서</v>
          </cell>
          <cell r="E115" t="str">
            <v>차수</v>
          </cell>
        </row>
        <row r="116">
          <cell r="A116" t="str">
            <v>이범열</v>
          </cell>
          <cell r="B116" t="str">
            <v>2600062000</v>
          </cell>
          <cell r="C116" t="str">
            <v>부장</v>
          </cell>
          <cell r="D116" t="str">
            <v>영등포정비사업소장</v>
          </cell>
          <cell r="E116" t="str">
            <v>1</v>
          </cell>
        </row>
        <row r="117">
          <cell r="A117" t="str">
            <v>이병훈</v>
          </cell>
          <cell r="B117" t="str">
            <v>2601014</v>
          </cell>
          <cell r="C117" t="str">
            <v>차장</v>
          </cell>
          <cell r="D117" t="str">
            <v>채권관리팀장</v>
          </cell>
          <cell r="E117" t="str">
            <v>1</v>
          </cell>
        </row>
        <row r="118">
          <cell r="A118" t="str">
            <v>이봉연</v>
          </cell>
          <cell r="B118" t="str">
            <v>2607706005</v>
          </cell>
          <cell r="C118" t="str">
            <v>부장</v>
          </cell>
          <cell r="D118" t="str">
            <v>창원정비사업소장</v>
          </cell>
          <cell r="E118" t="str">
            <v>1</v>
          </cell>
        </row>
        <row r="119">
          <cell r="A119" t="str">
            <v>이삼웅</v>
          </cell>
          <cell r="B119" t="str">
            <v>2620534000</v>
          </cell>
          <cell r="C119" t="str">
            <v>부장</v>
          </cell>
          <cell r="D119" t="str">
            <v>인천정비사업소장</v>
          </cell>
          <cell r="E119" t="str">
            <v>1</v>
          </cell>
        </row>
        <row r="120">
          <cell r="A120" t="str">
            <v>이상규</v>
          </cell>
          <cell r="B120" t="str">
            <v>2610054</v>
          </cell>
          <cell r="C120" t="str">
            <v>부장</v>
          </cell>
          <cell r="D120" t="str">
            <v>원가관리팀장</v>
          </cell>
          <cell r="E120" t="str">
            <v>1</v>
          </cell>
        </row>
        <row r="121">
          <cell r="A121" t="str">
            <v>이상열</v>
          </cell>
          <cell r="B121" t="str">
            <v>2620145</v>
          </cell>
          <cell r="C121" t="str">
            <v>부장</v>
          </cell>
          <cell r="D121" t="str">
            <v>소하)TR조립부장</v>
          </cell>
          <cell r="E121" t="str">
            <v>1</v>
          </cell>
        </row>
        <row r="122">
          <cell r="A122" t="str">
            <v>이상일</v>
          </cell>
          <cell r="B122" t="str">
            <v>2627808006</v>
          </cell>
          <cell r="C122" t="str">
            <v>차장</v>
          </cell>
          <cell r="D122" t="str">
            <v>경산정비사업소장</v>
          </cell>
          <cell r="E122" t="str">
            <v>1</v>
          </cell>
        </row>
        <row r="123">
          <cell r="A123" t="str">
            <v>이상진</v>
          </cell>
          <cell r="B123" t="str">
            <v>7910533</v>
          </cell>
          <cell r="C123" t="str">
            <v>차장</v>
          </cell>
          <cell r="D123" t="str">
            <v>광주)경리팀장</v>
          </cell>
          <cell r="E123" t="str">
            <v>1</v>
          </cell>
        </row>
        <row r="124">
          <cell r="A124" t="str">
            <v>이석환</v>
          </cell>
          <cell r="B124" t="str">
            <v>2610191</v>
          </cell>
          <cell r="C124" t="str">
            <v>차장</v>
          </cell>
          <cell r="D124" t="str">
            <v>아산)A/T부장</v>
          </cell>
          <cell r="E124" t="str">
            <v>1</v>
          </cell>
        </row>
        <row r="125">
          <cell r="A125" t="str">
            <v>이성복</v>
          </cell>
          <cell r="B125" t="str">
            <v>2610092</v>
          </cell>
          <cell r="C125" t="str">
            <v>부장</v>
          </cell>
          <cell r="D125" t="str">
            <v>아산)생산관리1부장</v>
          </cell>
          <cell r="E125" t="str">
            <v>1</v>
          </cell>
        </row>
        <row r="126">
          <cell r="A126" t="str">
            <v>이성훈</v>
          </cell>
          <cell r="B126" t="str">
            <v>2620459</v>
          </cell>
          <cell r="C126" t="str">
            <v>차장</v>
          </cell>
          <cell r="D126" t="str">
            <v>연)엔진설계팀</v>
          </cell>
          <cell r="E126" t="str">
            <v>1</v>
          </cell>
        </row>
        <row r="127">
          <cell r="A127" t="str">
            <v>이수면</v>
          </cell>
          <cell r="B127" t="str">
            <v>2617707002</v>
          </cell>
          <cell r="C127" t="str">
            <v>부장</v>
          </cell>
          <cell r="D127" t="str">
            <v>시흥정비사업소장</v>
          </cell>
          <cell r="E127" t="str">
            <v>1</v>
          </cell>
        </row>
        <row r="128">
          <cell r="A128" t="str">
            <v>이승구</v>
          </cell>
          <cell r="B128" t="str">
            <v>12151</v>
          </cell>
          <cell r="C128" t="str">
            <v>차장</v>
          </cell>
          <cell r="D128" t="str">
            <v>정보기술기획팀</v>
          </cell>
          <cell r="E128" t="str">
            <v>1</v>
          </cell>
        </row>
        <row r="129">
          <cell r="A129" t="str">
            <v>이승철</v>
          </cell>
          <cell r="B129" t="str">
            <v>12176</v>
          </cell>
          <cell r="C129" t="str">
            <v>차장</v>
          </cell>
          <cell r="D129" t="str">
            <v>정보기술운영팀</v>
          </cell>
          <cell r="E129" t="str">
            <v>1</v>
          </cell>
        </row>
        <row r="130">
          <cell r="A130" t="str">
            <v>이영빈</v>
          </cell>
          <cell r="B130" t="str">
            <v>2630243000</v>
          </cell>
          <cell r="C130" t="str">
            <v>부장</v>
          </cell>
          <cell r="D130" t="str">
            <v>부산부품판매사업소장</v>
          </cell>
          <cell r="E130" t="str">
            <v>1</v>
          </cell>
        </row>
        <row r="131">
          <cell r="A131" t="str">
            <v>이용국</v>
          </cell>
          <cell r="B131" t="str">
            <v>2637401003</v>
          </cell>
          <cell r="C131" t="str">
            <v>차장</v>
          </cell>
          <cell r="D131" t="str">
            <v>전주정비사업소장</v>
          </cell>
          <cell r="E131" t="str">
            <v>1</v>
          </cell>
        </row>
        <row r="132">
          <cell r="A132" t="str">
            <v>이용운</v>
          </cell>
          <cell r="B132" t="str">
            <v>2640822</v>
          </cell>
          <cell r="C132" t="str">
            <v>부장</v>
          </cell>
          <cell r="D132" t="str">
            <v>대외협력팀장</v>
          </cell>
          <cell r="E132" t="str">
            <v>1</v>
          </cell>
        </row>
        <row r="133">
          <cell r="A133" t="str">
            <v>이용훈</v>
          </cell>
          <cell r="B133" t="str">
            <v>2640235</v>
          </cell>
          <cell r="C133" t="str">
            <v>부장</v>
          </cell>
          <cell r="D133" t="str">
            <v>아산)프레스부장</v>
          </cell>
          <cell r="E133" t="str">
            <v>1</v>
          </cell>
        </row>
        <row r="134">
          <cell r="A134" t="str">
            <v>이응래</v>
          </cell>
          <cell r="B134" t="str">
            <v>8210714</v>
          </cell>
          <cell r="C134" t="str">
            <v>차장</v>
          </cell>
          <cell r="D134" t="str">
            <v>엔진연구부</v>
          </cell>
          <cell r="E134" t="str">
            <v>1</v>
          </cell>
        </row>
        <row r="135">
          <cell r="A135" t="str">
            <v>이인용</v>
          </cell>
          <cell r="B135" t="str">
            <v>2640228</v>
          </cell>
          <cell r="C135" t="str">
            <v>부장</v>
          </cell>
          <cell r="D135" t="str">
            <v>부품조달팀장</v>
          </cell>
          <cell r="E135" t="str">
            <v>1</v>
          </cell>
        </row>
        <row r="136">
          <cell r="A136" t="str">
            <v>이종근</v>
          </cell>
          <cell r="B136" t="str">
            <v>7910222</v>
          </cell>
          <cell r="C136" t="str">
            <v>차장</v>
          </cell>
          <cell r="D136" t="str">
            <v>영업기획실</v>
          </cell>
          <cell r="E136" t="str">
            <v>1</v>
          </cell>
        </row>
        <row r="137">
          <cell r="A137" t="str">
            <v>이종석</v>
          </cell>
          <cell r="B137" t="str">
            <v>2650234</v>
          </cell>
          <cell r="C137" t="str">
            <v>차장</v>
          </cell>
          <cell r="D137" t="str">
            <v>수출업무팀</v>
          </cell>
          <cell r="E137" t="str">
            <v>1</v>
          </cell>
        </row>
        <row r="138">
          <cell r="A138" t="str">
            <v>이종연</v>
          </cell>
          <cell r="B138" t="str">
            <v>7710186</v>
          </cell>
          <cell r="C138" t="str">
            <v>차장</v>
          </cell>
          <cell r="D138" t="str">
            <v>광)금형기술팀장</v>
          </cell>
          <cell r="E138" t="str">
            <v>1</v>
          </cell>
        </row>
        <row r="139">
          <cell r="A139" t="str">
            <v>이종철</v>
          </cell>
          <cell r="B139" t="str">
            <v>2660165</v>
          </cell>
          <cell r="C139" t="str">
            <v>부장</v>
          </cell>
          <cell r="D139" t="str">
            <v>아산)원자재부장</v>
          </cell>
          <cell r="E139" t="str">
            <v>1</v>
          </cell>
        </row>
        <row r="140">
          <cell r="A140" t="str">
            <v>이창희</v>
          </cell>
          <cell r="B140" t="str">
            <v>2670164000</v>
          </cell>
          <cell r="C140" t="str">
            <v>부장</v>
          </cell>
          <cell r="D140" t="str">
            <v>수원정비사업소장</v>
          </cell>
          <cell r="E140" t="str">
            <v>1</v>
          </cell>
        </row>
        <row r="141">
          <cell r="A141" t="str">
            <v>이충모</v>
          </cell>
          <cell r="B141" t="str">
            <v>2670546</v>
          </cell>
          <cell r="C141" t="str">
            <v>차장</v>
          </cell>
          <cell r="D141" t="str">
            <v>해외부품개발팀</v>
          </cell>
          <cell r="E141" t="str">
            <v>1</v>
          </cell>
        </row>
        <row r="142">
          <cell r="A142" t="str">
            <v>이필욱</v>
          </cell>
          <cell r="B142" t="str">
            <v>2680088</v>
          </cell>
          <cell r="C142" t="str">
            <v>차장</v>
          </cell>
          <cell r="D142" t="str">
            <v>소하)P/T보전부장</v>
          </cell>
          <cell r="E142" t="str">
            <v>1</v>
          </cell>
        </row>
        <row r="143">
          <cell r="A143" t="str">
            <v>이항구</v>
          </cell>
          <cell r="B143" t="str">
            <v>2690216</v>
          </cell>
          <cell r="C143" t="str">
            <v>부장</v>
          </cell>
          <cell r="D143" t="str">
            <v>소하)생산교육팀장</v>
          </cell>
          <cell r="E143" t="str">
            <v>1</v>
          </cell>
        </row>
        <row r="144">
          <cell r="A144" t="str">
            <v>이해영</v>
          </cell>
          <cell r="B144" t="str">
            <v>2690049</v>
          </cell>
          <cell r="C144" t="str">
            <v>부장</v>
          </cell>
          <cell r="D144" t="str">
            <v>주식팀</v>
          </cell>
          <cell r="E144" t="str">
            <v>1</v>
          </cell>
        </row>
        <row r="145">
          <cell r="A145" t="str">
            <v>이형택</v>
          </cell>
          <cell r="B145" t="str">
            <v>2690315</v>
          </cell>
          <cell r="C145" t="str">
            <v>차장</v>
          </cell>
          <cell r="D145" t="str">
            <v>수출3팀장</v>
          </cell>
          <cell r="E145" t="str">
            <v>1</v>
          </cell>
        </row>
        <row r="146">
          <cell r="A146" t="str">
            <v>이호성</v>
          </cell>
          <cell r="B146" t="str">
            <v>2690742</v>
          </cell>
          <cell r="C146" t="str">
            <v>부장</v>
          </cell>
          <cell r="D146" t="str">
            <v>소하)생산관리2부장</v>
          </cell>
          <cell r="E146" t="str">
            <v>1</v>
          </cell>
        </row>
        <row r="147">
          <cell r="A147" t="str">
            <v>이호창</v>
          </cell>
          <cell r="B147" t="str">
            <v>2690469</v>
          </cell>
          <cell r="C147" t="str">
            <v>차장</v>
          </cell>
          <cell r="D147" t="str">
            <v>관재팀장</v>
          </cell>
          <cell r="E147" t="str">
            <v>1</v>
          </cell>
        </row>
        <row r="148">
          <cell r="A148" t="str">
            <v>이홍형</v>
          </cell>
          <cell r="B148" t="str">
            <v>2692579</v>
          </cell>
          <cell r="C148" t="str">
            <v>부장</v>
          </cell>
          <cell r="D148" t="str">
            <v>산업경영팀</v>
          </cell>
          <cell r="E148" t="str">
            <v>1</v>
          </cell>
        </row>
        <row r="149">
          <cell r="A149" t="str">
            <v>이희섭</v>
          </cell>
          <cell r="B149" t="str">
            <v>2690414</v>
          </cell>
          <cell r="C149" t="str">
            <v>차장</v>
          </cell>
          <cell r="D149" t="str">
            <v>FA팀장</v>
          </cell>
          <cell r="E149" t="str">
            <v>1</v>
          </cell>
        </row>
        <row r="150">
          <cell r="A150" t="str">
            <v>인치왕</v>
          </cell>
          <cell r="B150" t="str">
            <v>2520094</v>
          </cell>
          <cell r="C150" t="str">
            <v>부장</v>
          </cell>
          <cell r="D150" t="str">
            <v>연)승용설계1팀</v>
          </cell>
          <cell r="E150" t="str">
            <v>1</v>
          </cell>
        </row>
        <row r="151">
          <cell r="A151" t="str">
            <v>임보순</v>
          </cell>
          <cell r="B151" t="str">
            <v>2701431</v>
          </cell>
          <cell r="C151" t="str">
            <v>부장</v>
          </cell>
          <cell r="D151" t="str">
            <v>해외부품수출팀장</v>
          </cell>
          <cell r="E151" t="str">
            <v>1</v>
          </cell>
        </row>
        <row r="152">
          <cell r="A152" t="str">
            <v>임사연</v>
          </cell>
          <cell r="B152" t="str">
            <v>8510106</v>
          </cell>
          <cell r="C152" t="str">
            <v>차장</v>
          </cell>
          <cell r="D152" t="str">
            <v>버스)버스제조부장</v>
          </cell>
          <cell r="E152" t="str">
            <v>1</v>
          </cell>
        </row>
        <row r="153">
          <cell r="A153" t="str">
            <v>임상봉</v>
          </cell>
          <cell r="B153" t="str">
            <v>2700328</v>
          </cell>
          <cell r="C153" t="str">
            <v>차장</v>
          </cell>
          <cell r="D153" t="str">
            <v>구매개발2팀</v>
          </cell>
          <cell r="E153" t="str">
            <v>1</v>
          </cell>
        </row>
        <row r="154">
          <cell r="A154" t="str">
            <v>임성식</v>
          </cell>
          <cell r="B154" t="str">
            <v>7810787</v>
          </cell>
          <cell r="C154" t="str">
            <v>차장</v>
          </cell>
          <cell r="D154" t="str">
            <v>광주)보전1부장</v>
          </cell>
          <cell r="E154" t="str">
            <v>1</v>
          </cell>
        </row>
        <row r="155">
          <cell r="A155" t="str">
            <v>임철호</v>
          </cell>
          <cell r="B155" t="str">
            <v>2710440</v>
          </cell>
          <cell r="C155" t="str">
            <v>부장</v>
          </cell>
          <cell r="D155" t="str">
            <v>연)개발계획팀</v>
          </cell>
          <cell r="E155" t="str">
            <v>1</v>
          </cell>
        </row>
        <row r="156">
          <cell r="A156" t="str">
            <v>장길현</v>
          </cell>
          <cell r="B156" t="str">
            <v>2720401</v>
          </cell>
          <cell r="C156" t="str">
            <v>차장</v>
          </cell>
          <cell r="D156" t="str">
            <v>연)P/T실험부</v>
          </cell>
          <cell r="E156" t="str">
            <v>1</v>
          </cell>
        </row>
        <row r="157">
          <cell r="A157" t="str">
            <v>장   석</v>
          </cell>
          <cell r="B157" t="str">
            <v>2720326</v>
          </cell>
          <cell r="C157" t="str">
            <v>부장</v>
          </cell>
          <cell r="D157" t="str">
            <v>소하)시설관리팀장</v>
          </cell>
          <cell r="E157" t="str">
            <v>1</v>
          </cell>
        </row>
        <row r="158">
          <cell r="A158" t="str">
            <v>장태주</v>
          </cell>
          <cell r="B158" t="str">
            <v>2722580</v>
          </cell>
          <cell r="C158" t="str">
            <v>차장</v>
          </cell>
          <cell r="D158" t="str">
            <v>해외생기팀장</v>
          </cell>
          <cell r="E158" t="str">
            <v>1</v>
          </cell>
        </row>
        <row r="159">
          <cell r="A159" t="str">
            <v>전창환</v>
          </cell>
          <cell r="B159" t="str">
            <v>11123</v>
          </cell>
          <cell r="C159" t="str">
            <v>차장</v>
          </cell>
          <cell r="D159" t="str">
            <v>시스템영업부</v>
          </cell>
          <cell r="E159" t="str">
            <v>1</v>
          </cell>
        </row>
        <row r="160">
          <cell r="A160" t="str">
            <v>전춘석</v>
          </cell>
          <cell r="B160" t="str">
            <v>2730530</v>
          </cell>
          <cell r="C160" t="str">
            <v>차장</v>
          </cell>
          <cell r="D160" t="str">
            <v>연)엔진설계팀</v>
          </cell>
          <cell r="E160" t="str">
            <v>1</v>
          </cell>
        </row>
        <row r="161">
          <cell r="A161" t="str">
            <v>정경면</v>
          </cell>
          <cell r="B161" t="str">
            <v>2740799</v>
          </cell>
          <cell r="C161" t="str">
            <v>차장</v>
          </cell>
          <cell r="D161" t="str">
            <v>연)개발계획팀</v>
          </cell>
          <cell r="E161" t="str">
            <v>1</v>
          </cell>
        </row>
        <row r="162">
          <cell r="A162" t="str">
            <v>정광섭</v>
          </cell>
          <cell r="B162" t="str">
            <v>2740225</v>
          </cell>
          <cell r="C162" t="str">
            <v>부장</v>
          </cell>
          <cell r="D162" t="str">
            <v>정비지원팀장</v>
          </cell>
          <cell r="E162" t="str">
            <v>1</v>
          </cell>
        </row>
        <row r="163">
          <cell r="A163" t="str">
            <v>정기석</v>
          </cell>
          <cell r="B163" t="str">
            <v>2740256</v>
          </cell>
          <cell r="C163" t="str">
            <v>부장</v>
          </cell>
          <cell r="D163" t="str">
            <v>생산물류팀장</v>
          </cell>
          <cell r="E163" t="str">
            <v>1</v>
          </cell>
        </row>
        <row r="164">
          <cell r="A164" t="str">
            <v>정대의</v>
          </cell>
          <cell r="B164" t="str">
            <v>8210047</v>
          </cell>
          <cell r="C164" t="str">
            <v>차장</v>
          </cell>
          <cell r="D164" t="str">
            <v>광주)생산관리2부장</v>
          </cell>
          <cell r="E164" t="str">
            <v>1</v>
          </cell>
        </row>
        <row r="165">
          <cell r="A165" t="str">
            <v>정맹화</v>
          </cell>
          <cell r="B165" t="str">
            <v>2740379</v>
          </cell>
          <cell r="C165" t="str">
            <v>차장</v>
          </cell>
          <cell r="D165" t="str">
            <v>아산)보전2부장</v>
          </cell>
          <cell r="E165" t="str">
            <v>1</v>
          </cell>
        </row>
        <row r="166">
          <cell r="A166" t="str">
            <v>정   선</v>
          </cell>
          <cell r="B166" t="str">
            <v>2740683</v>
          </cell>
          <cell r="C166" t="str">
            <v>차장</v>
          </cell>
          <cell r="D166" t="str">
            <v>부품업무팀</v>
          </cell>
          <cell r="E166" t="str">
            <v>1</v>
          </cell>
        </row>
        <row r="167">
          <cell r="A167" t="str">
            <v>정성표</v>
          </cell>
          <cell r="B167" t="str">
            <v>2740492</v>
          </cell>
          <cell r="C167" t="str">
            <v>차장</v>
          </cell>
          <cell r="D167" t="str">
            <v>수출3팀</v>
          </cell>
          <cell r="E167" t="str">
            <v>1</v>
          </cell>
        </row>
        <row r="168">
          <cell r="A168" t="str">
            <v>정안섭</v>
          </cell>
          <cell r="B168" t="str">
            <v>8611507</v>
          </cell>
          <cell r="C168" t="str">
            <v>차장</v>
          </cell>
          <cell r="D168" t="str">
            <v>설계부</v>
          </cell>
          <cell r="E168" t="str">
            <v>1</v>
          </cell>
        </row>
        <row r="169">
          <cell r="A169" t="str">
            <v>정연국</v>
          </cell>
          <cell r="B169" t="str">
            <v>2754093</v>
          </cell>
          <cell r="C169" t="str">
            <v>부장</v>
          </cell>
          <cell r="D169" t="str">
            <v>구매계획팀장</v>
          </cell>
          <cell r="E169" t="str">
            <v>1</v>
          </cell>
        </row>
        <row r="171">
          <cell r="A171" t="str">
            <v>4  -  3</v>
          </cell>
        </row>
        <row r="172">
          <cell r="A172" t="str">
            <v>성  명</v>
          </cell>
          <cell r="B172" t="str">
            <v>사  번</v>
          </cell>
          <cell r="C172" t="str">
            <v>직급</v>
          </cell>
          <cell r="D172" t="str">
            <v>부  서</v>
          </cell>
          <cell r="E172" t="str">
            <v>차수</v>
          </cell>
        </row>
        <row r="173">
          <cell r="A173" t="str">
            <v>한용근</v>
          </cell>
          <cell r="B173" t="str">
            <v>2860251000</v>
          </cell>
          <cell r="C173" t="str">
            <v>부장</v>
          </cell>
          <cell r="D173" t="str">
            <v>광주정비사업소장</v>
          </cell>
          <cell r="E173" t="str">
            <v>1</v>
          </cell>
        </row>
        <row r="174">
          <cell r="A174" t="str">
            <v>한창규</v>
          </cell>
          <cell r="B174" t="str">
            <v>2860398</v>
          </cell>
          <cell r="C174" t="str">
            <v>차장</v>
          </cell>
          <cell r="D174" t="str">
            <v>연)시작1부</v>
          </cell>
          <cell r="E174" t="str">
            <v>1</v>
          </cell>
        </row>
        <row r="175">
          <cell r="A175" t="str">
            <v>한창균</v>
          </cell>
          <cell r="B175" t="str">
            <v>8410494</v>
          </cell>
          <cell r="C175" t="str">
            <v>차장</v>
          </cell>
          <cell r="D175" t="str">
            <v>자금부</v>
          </cell>
          <cell r="E175" t="str">
            <v>1</v>
          </cell>
        </row>
        <row r="176">
          <cell r="A176" t="str">
            <v>한춘봉</v>
          </cell>
          <cell r="B176" t="str">
            <v>2860305</v>
          </cell>
          <cell r="C176" t="str">
            <v>부장</v>
          </cell>
          <cell r="D176" t="str">
            <v>연)상용개발실</v>
          </cell>
          <cell r="E176" t="str">
            <v>1</v>
          </cell>
        </row>
        <row r="177">
          <cell r="A177" t="str">
            <v>함유현</v>
          </cell>
          <cell r="B177" t="str">
            <v>10964</v>
          </cell>
          <cell r="C177" t="str">
            <v>차장</v>
          </cell>
          <cell r="D177" t="str">
            <v>P/J추진부</v>
          </cell>
          <cell r="E177" t="str">
            <v>1</v>
          </cell>
        </row>
        <row r="178">
          <cell r="A178" t="str">
            <v>허   경</v>
          </cell>
          <cell r="B178" t="str">
            <v>2887706004</v>
          </cell>
          <cell r="C178" t="str">
            <v>부장</v>
          </cell>
          <cell r="D178" t="str">
            <v>부품구매부</v>
          </cell>
          <cell r="E178" t="str">
            <v>1</v>
          </cell>
        </row>
        <row r="179">
          <cell r="A179" t="str">
            <v>허재성</v>
          </cell>
          <cell r="B179" t="str">
            <v>2880167</v>
          </cell>
          <cell r="C179" t="str">
            <v>차장</v>
          </cell>
          <cell r="D179" t="str">
            <v>품질기술팀장</v>
          </cell>
          <cell r="E179" t="str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겉표지"/>
      <sheetName val="차AD"/>
      <sheetName val="기준요약"/>
      <sheetName val="CAST1"/>
      <sheetName val="CAST1 (2)"/>
      <sheetName val="CAST1 (3)"/>
      <sheetName val="CAST1 (4)"/>
      <sheetName val="CAST1 (5)"/>
      <sheetName val="CAST1 (6)"/>
      <sheetName val="경비TABLE"/>
      <sheetName val="업체별"/>
      <sheetName val="선정-회수"/>
      <sheetName val="MODAPTS"/>
      <sheetName val="업체경비"/>
      <sheetName val="회수율B-D"/>
      <sheetName val="경비BACK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B6">
            <v>0.12</v>
          </cell>
        </row>
        <row r="7">
          <cell r="B7">
            <v>0.5</v>
          </cell>
        </row>
        <row r="8">
          <cell r="B8">
            <v>250000</v>
          </cell>
        </row>
        <row r="9">
          <cell r="B9">
            <v>4.5</v>
          </cell>
        </row>
        <row r="10">
          <cell r="B10">
            <v>55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고전표"/>
      <sheetName val="출고전표"/>
      <sheetName val="사출수불내역"/>
      <sheetName val="Sheet1"/>
      <sheetName val="제품master"/>
      <sheetName val="유형"/>
      <sheetName val="결산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LM전자</v>
          </cell>
          <cell r="E3" t="str">
            <v>생산출고</v>
          </cell>
        </row>
        <row r="4">
          <cell r="A4" t="str">
            <v>태양테크</v>
          </cell>
          <cell r="E4" t="str">
            <v>자재반납</v>
          </cell>
        </row>
        <row r="5">
          <cell r="A5" t="str">
            <v>대광전자</v>
          </cell>
          <cell r="E5" t="str">
            <v>폐기출고</v>
          </cell>
        </row>
        <row r="6">
          <cell r="A6" t="str">
            <v>(주)미래_조립</v>
          </cell>
          <cell r="E6" t="str">
            <v>코드변경</v>
          </cell>
        </row>
        <row r="7">
          <cell r="A7" t="str">
            <v>(주)미래_사출</v>
          </cell>
        </row>
        <row r="8">
          <cell r="A8" t="str">
            <v>(주)미래_발포</v>
          </cell>
        </row>
        <row r="9">
          <cell r="A9" t="str">
            <v>기타</v>
          </cell>
        </row>
      </sheetData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용방법"/>
      <sheetName val="급여대장(입력용)"/>
      <sheetName val="급여대장(출력용)"/>
      <sheetName val="급여명세서"/>
      <sheetName val="성명데이터"/>
    </sheetNames>
    <sheetDataSet>
      <sheetData sheetId="0"/>
      <sheetData sheetId="1">
        <row r="3">
          <cell r="E3">
            <v>38666</v>
          </cell>
        </row>
        <row r="8">
          <cell r="A8" t="str">
            <v>홍길동</v>
          </cell>
          <cell r="D8" t="str">
            <v>대표이사</v>
          </cell>
          <cell r="G8">
            <v>1300000</v>
          </cell>
          <cell r="K8">
            <v>50000</v>
          </cell>
          <cell r="Q8">
            <v>50000</v>
          </cell>
          <cell r="T8">
            <v>100000</v>
          </cell>
          <cell r="Z8">
            <v>1500000</v>
          </cell>
          <cell r="AD8">
            <v>33600</v>
          </cell>
          <cell r="AG8">
            <v>3360</v>
          </cell>
          <cell r="AJ8" t="str">
            <v>개인</v>
          </cell>
          <cell r="AK8" t="str">
            <v/>
          </cell>
          <cell r="AM8">
            <v>1300000</v>
          </cell>
          <cell r="AP8" t="str">
            <v>개인</v>
          </cell>
          <cell r="AQ8">
            <v>58500</v>
          </cell>
          <cell r="AS8">
            <v>1300000</v>
          </cell>
          <cell r="AV8" t="str">
            <v>개인</v>
          </cell>
          <cell r="AW8">
            <v>29120</v>
          </cell>
          <cell r="AY8">
            <v>50000</v>
          </cell>
          <cell r="BB8">
            <v>174580</v>
          </cell>
          <cell r="BF8">
            <v>1325420</v>
          </cell>
        </row>
        <row r="10">
          <cell r="AJ10" t="str">
            <v>회사</v>
          </cell>
          <cell r="AK10" t="str">
            <v/>
          </cell>
          <cell r="AP10" t="str">
            <v>회사</v>
          </cell>
          <cell r="AQ10">
            <v>58500</v>
          </cell>
          <cell r="AV10" t="str">
            <v>회사</v>
          </cell>
          <cell r="AW10">
            <v>29120</v>
          </cell>
        </row>
        <row r="12">
          <cell r="A12" t="str">
            <v>한라산</v>
          </cell>
          <cell r="D12" t="str">
            <v>사원</v>
          </cell>
          <cell r="G12">
            <v>800000</v>
          </cell>
          <cell r="K12">
            <v>50000</v>
          </cell>
          <cell r="Q12">
            <v>70000</v>
          </cell>
          <cell r="T12">
            <v>100000</v>
          </cell>
          <cell r="Z12">
            <v>1020000</v>
          </cell>
          <cell r="AD12">
            <v>33600</v>
          </cell>
          <cell r="AG12">
            <v>3360</v>
          </cell>
          <cell r="AJ12" t="str">
            <v>개인</v>
          </cell>
          <cell r="AK12">
            <v>4590.0000000000009</v>
          </cell>
          <cell r="AM12">
            <v>800000</v>
          </cell>
          <cell r="AP12" t="str">
            <v>개인</v>
          </cell>
          <cell r="AQ12">
            <v>36000</v>
          </cell>
          <cell r="AS12">
            <v>800000</v>
          </cell>
          <cell r="AV12" t="str">
            <v>개인</v>
          </cell>
          <cell r="AW12">
            <v>17920</v>
          </cell>
          <cell r="BB12">
            <v>95470</v>
          </cell>
          <cell r="BF12">
            <v>924530</v>
          </cell>
        </row>
        <row r="14">
          <cell r="AJ14" t="str">
            <v>회사</v>
          </cell>
          <cell r="AK14">
            <v>7139.9999999999991</v>
          </cell>
          <cell r="AP14" t="str">
            <v>회사</v>
          </cell>
          <cell r="AQ14">
            <v>36000</v>
          </cell>
          <cell r="AV14" t="str">
            <v>회사</v>
          </cell>
          <cell r="AW14">
            <v>17920</v>
          </cell>
        </row>
        <row r="16">
          <cell r="Z16" t="str">
            <v/>
          </cell>
          <cell r="AG16" t="str">
            <v/>
          </cell>
          <cell r="AJ16" t="str">
            <v/>
          </cell>
          <cell r="AK16" t="str">
            <v/>
          </cell>
          <cell r="AP16" t="str">
            <v/>
          </cell>
          <cell r="AQ16" t="str">
            <v/>
          </cell>
          <cell r="AV16" t="str">
            <v/>
          </cell>
          <cell r="AW16" t="str">
            <v/>
          </cell>
          <cell r="BB16" t="str">
            <v/>
          </cell>
          <cell r="BF16" t="str">
            <v/>
          </cell>
        </row>
        <row r="18">
          <cell r="AJ18" t="str">
            <v/>
          </cell>
          <cell r="AK18" t="str">
            <v/>
          </cell>
          <cell r="AP18" t="str">
            <v/>
          </cell>
          <cell r="AQ18" t="str">
            <v/>
          </cell>
          <cell r="AV18" t="str">
            <v/>
          </cell>
          <cell r="AW18" t="str">
            <v/>
          </cell>
        </row>
        <row r="20">
          <cell r="Z20" t="str">
            <v/>
          </cell>
          <cell r="AG20" t="str">
            <v/>
          </cell>
          <cell r="AJ20" t="str">
            <v/>
          </cell>
          <cell r="AK20" t="str">
            <v/>
          </cell>
          <cell r="AP20" t="str">
            <v/>
          </cell>
          <cell r="AQ20" t="str">
            <v/>
          </cell>
          <cell r="AV20" t="str">
            <v/>
          </cell>
          <cell r="AW20" t="str">
            <v/>
          </cell>
          <cell r="BB20" t="str">
            <v/>
          </cell>
          <cell r="BF20" t="str">
            <v/>
          </cell>
        </row>
        <row r="22">
          <cell r="AJ22" t="str">
            <v/>
          </cell>
          <cell r="AK22" t="str">
            <v/>
          </cell>
          <cell r="AP22" t="str">
            <v/>
          </cell>
          <cell r="AQ22" t="str">
            <v/>
          </cell>
          <cell r="AV22" t="str">
            <v/>
          </cell>
          <cell r="AW22" t="str">
            <v/>
          </cell>
        </row>
        <row r="24">
          <cell r="Z24" t="str">
            <v/>
          </cell>
          <cell r="AG24" t="str">
            <v/>
          </cell>
          <cell r="AJ24" t="str">
            <v/>
          </cell>
          <cell r="AK24" t="str">
            <v/>
          </cell>
          <cell r="AP24" t="str">
            <v/>
          </cell>
          <cell r="AQ24" t="str">
            <v/>
          </cell>
          <cell r="AV24" t="str">
            <v/>
          </cell>
          <cell r="AW24" t="str">
            <v/>
          </cell>
          <cell r="BB24" t="str">
            <v/>
          </cell>
          <cell r="BF24" t="str">
            <v/>
          </cell>
        </row>
        <row r="26">
          <cell r="AJ26" t="str">
            <v/>
          </cell>
          <cell r="AK26" t="str">
            <v/>
          </cell>
          <cell r="AP26" t="str">
            <v/>
          </cell>
          <cell r="AQ26" t="str">
            <v/>
          </cell>
          <cell r="AV26" t="str">
            <v/>
          </cell>
          <cell r="AW26" t="str">
            <v/>
          </cell>
        </row>
        <row r="28">
          <cell r="Z28" t="str">
            <v/>
          </cell>
          <cell r="AG28" t="str">
            <v/>
          </cell>
          <cell r="AJ28" t="str">
            <v/>
          </cell>
          <cell r="AK28" t="str">
            <v/>
          </cell>
          <cell r="AP28" t="str">
            <v/>
          </cell>
          <cell r="AQ28" t="str">
            <v/>
          </cell>
          <cell r="AV28" t="str">
            <v/>
          </cell>
          <cell r="AW28" t="str">
            <v/>
          </cell>
          <cell r="BB28" t="str">
            <v/>
          </cell>
          <cell r="BF28" t="str">
            <v/>
          </cell>
        </row>
        <row r="30">
          <cell r="AJ30" t="str">
            <v/>
          </cell>
          <cell r="AK30" t="str">
            <v/>
          </cell>
          <cell r="AP30" t="str">
            <v/>
          </cell>
          <cell r="AQ30" t="str">
            <v/>
          </cell>
          <cell r="AV30" t="str">
            <v/>
          </cell>
          <cell r="AW30" t="str">
            <v/>
          </cell>
        </row>
        <row r="32">
          <cell r="Z32" t="str">
            <v/>
          </cell>
          <cell r="AG32" t="str">
            <v/>
          </cell>
          <cell r="AJ32" t="str">
            <v/>
          </cell>
          <cell r="AK32" t="str">
            <v/>
          </cell>
          <cell r="AP32" t="str">
            <v/>
          </cell>
          <cell r="AQ32" t="str">
            <v/>
          </cell>
          <cell r="AV32" t="str">
            <v/>
          </cell>
          <cell r="AW32" t="str">
            <v/>
          </cell>
          <cell r="BB32" t="str">
            <v/>
          </cell>
          <cell r="BF32" t="str">
            <v/>
          </cell>
        </row>
        <row r="34">
          <cell r="AJ34" t="str">
            <v/>
          </cell>
          <cell r="AK34" t="str">
            <v/>
          </cell>
          <cell r="AP34" t="str">
            <v/>
          </cell>
          <cell r="AQ34" t="str">
            <v/>
          </cell>
          <cell r="AV34" t="str">
            <v/>
          </cell>
          <cell r="AW34" t="str">
            <v/>
          </cell>
        </row>
        <row r="36">
          <cell r="Z36" t="str">
            <v/>
          </cell>
          <cell r="AG36" t="str">
            <v/>
          </cell>
          <cell r="AJ36" t="str">
            <v/>
          </cell>
          <cell r="AK36" t="str">
            <v/>
          </cell>
          <cell r="AP36" t="str">
            <v/>
          </cell>
          <cell r="AQ36" t="str">
            <v/>
          </cell>
          <cell r="AV36" t="str">
            <v/>
          </cell>
          <cell r="AW36" t="str">
            <v/>
          </cell>
          <cell r="BB36" t="str">
            <v/>
          </cell>
          <cell r="BF36" t="str">
            <v/>
          </cell>
        </row>
        <row r="38">
          <cell r="AJ38" t="str">
            <v/>
          </cell>
          <cell r="AK38" t="str">
            <v/>
          </cell>
          <cell r="AP38" t="str">
            <v/>
          </cell>
          <cell r="AQ38" t="str">
            <v/>
          </cell>
          <cell r="AV38" t="str">
            <v/>
          </cell>
          <cell r="AW38" t="str">
            <v/>
          </cell>
        </row>
        <row r="40">
          <cell r="Z40" t="str">
            <v/>
          </cell>
          <cell r="AG40" t="str">
            <v/>
          </cell>
          <cell r="AJ40" t="str">
            <v/>
          </cell>
          <cell r="AK40" t="str">
            <v/>
          </cell>
          <cell r="AP40" t="str">
            <v/>
          </cell>
          <cell r="AQ40" t="str">
            <v/>
          </cell>
          <cell r="AV40" t="str">
            <v/>
          </cell>
          <cell r="AW40" t="str">
            <v/>
          </cell>
          <cell r="BB40" t="str">
            <v/>
          </cell>
          <cell r="BF40" t="str">
            <v/>
          </cell>
        </row>
        <row r="42">
          <cell r="AJ42" t="str">
            <v/>
          </cell>
          <cell r="AK42" t="str">
            <v/>
          </cell>
          <cell r="AP42" t="str">
            <v/>
          </cell>
          <cell r="AQ42" t="str">
            <v/>
          </cell>
          <cell r="AV42" t="str">
            <v/>
          </cell>
          <cell r="AW42" t="str">
            <v/>
          </cell>
        </row>
        <row r="44">
          <cell r="Z44" t="str">
            <v/>
          </cell>
          <cell r="AG44" t="str">
            <v/>
          </cell>
          <cell r="AJ44" t="str">
            <v/>
          </cell>
          <cell r="AK44" t="str">
            <v/>
          </cell>
          <cell r="AP44" t="str">
            <v/>
          </cell>
          <cell r="AQ44" t="str">
            <v/>
          </cell>
          <cell r="AV44" t="str">
            <v/>
          </cell>
          <cell r="AW44" t="str">
            <v/>
          </cell>
          <cell r="BB44" t="str">
            <v/>
          </cell>
          <cell r="BF44" t="str">
            <v/>
          </cell>
        </row>
        <row r="46">
          <cell r="AJ46" t="str">
            <v/>
          </cell>
          <cell r="AK46" t="str">
            <v/>
          </cell>
          <cell r="AP46" t="str">
            <v/>
          </cell>
          <cell r="AQ46" t="str">
            <v/>
          </cell>
          <cell r="AV46" t="str">
            <v/>
          </cell>
          <cell r="AW46" t="str">
            <v/>
          </cell>
        </row>
        <row r="48">
          <cell r="Z48" t="str">
            <v/>
          </cell>
          <cell r="AG48" t="str">
            <v/>
          </cell>
          <cell r="AJ48" t="str">
            <v/>
          </cell>
          <cell r="AK48" t="str">
            <v/>
          </cell>
          <cell r="AP48" t="str">
            <v/>
          </cell>
          <cell r="AQ48" t="str">
            <v/>
          </cell>
          <cell r="AV48" t="str">
            <v/>
          </cell>
          <cell r="AW48" t="str">
            <v/>
          </cell>
          <cell r="BB48" t="str">
            <v/>
          </cell>
          <cell r="BF48" t="str">
            <v/>
          </cell>
        </row>
        <row r="50">
          <cell r="AJ50" t="str">
            <v/>
          </cell>
          <cell r="AK50" t="str">
            <v/>
          </cell>
          <cell r="AP50" t="str">
            <v/>
          </cell>
          <cell r="AQ50" t="str">
            <v/>
          </cell>
          <cell r="AV50" t="str">
            <v/>
          </cell>
          <cell r="AW50" t="str">
            <v/>
          </cell>
        </row>
        <row r="52">
          <cell r="Z52" t="str">
            <v/>
          </cell>
          <cell r="AG52" t="str">
            <v/>
          </cell>
          <cell r="AJ52" t="str">
            <v/>
          </cell>
          <cell r="AK52" t="str">
            <v/>
          </cell>
          <cell r="AP52" t="str">
            <v/>
          </cell>
          <cell r="AQ52" t="str">
            <v/>
          </cell>
          <cell r="AV52" t="str">
            <v/>
          </cell>
          <cell r="AW52" t="str">
            <v/>
          </cell>
          <cell r="BB52" t="str">
            <v/>
          </cell>
          <cell r="BF52" t="str">
            <v/>
          </cell>
        </row>
        <row r="54">
          <cell r="AJ54" t="str">
            <v/>
          </cell>
          <cell r="AK54" t="str">
            <v/>
          </cell>
          <cell r="AP54" t="str">
            <v/>
          </cell>
          <cell r="AQ54" t="str">
            <v/>
          </cell>
          <cell r="AV54" t="str">
            <v/>
          </cell>
          <cell r="AW54" t="str">
            <v/>
          </cell>
        </row>
        <row r="56">
          <cell r="Z56" t="str">
            <v/>
          </cell>
          <cell r="AG56" t="str">
            <v/>
          </cell>
          <cell r="AJ56" t="str">
            <v/>
          </cell>
          <cell r="AK56" t="str">
            <v/>
          </cell>
          <cell r="AP56" t="str">
            <v/>
          </cell>
          <cell r="AQ56" t="str">
            <v/>
          </cell>
          <cell r="AV56" t="str">
            <v/>
          </cell>
          <cell r="AW56" t="str">
            <v/>
          </cell>
          <cell r="BB56" t="str">
            <v/>
          </cell>
          <cell r="BF56" t="str">
            <v/>
          </cell>
        </row>
        <row r="58">
          <cell r="AJ58" t="str">
            <v/>
          </cell>
          <cell r="AK58" t="str">
            <v/>
          </cell>
          <cell r="AP58" t="str">
            <v/>
          </cell>
          <cell r="AQ58" t="str">
            <v/>
          </cell>
          <cell r="AV58" t="str">
            <v/>
          </cell>
          <cell r="AW58" t="str">
            <v/>
          </cell>
        </row>
        <row r="60">
          <cell r="Z60" t="str">
            <v/>
          </cell>
          <cell r="AG60" t="str">
            <v/>
          </cell>
          <cell r="AJ60" t="str">
            <v/>
          </cell>
          <cell r="AK60" t="str">
            <v/>
          </cell>
          <cell r="AP60" t="str">
            <v/>
          </cell>
          <cell r="AQ60" t="str">
            <v/>
          </cell>
          <cell r="AV60" t="str">
            <v/>
          </cell>
          <cell r="AW60" t="str">
            <v/>
          </cell>
          <cell r="BB60" t="str">
            <v/>
          </cell>
          <cell r="BF60" t="str">
            <v/>
          </cell>
        </row>
        <row r="62">
          <cell r="AJ62" t="str">
            <v/>
          </cell>
          <cell r="AK62" t="str">
            <v/>
          </cell>
          <cell r="AP62" t="str">
            <v/>
          </cell>
          <cell r="AQ62" t="str">
            <v/>
          </cell>
          <cell r="AV62" t="str">
            <v/>
          </cell>
          <cell r="AW62" t="str">
            <v/>
          </cell>
        </row>
        <row r="64">
          <cell r="Z64" t="str">
            <v/>
          </cell>
          <cell r="AG64" t="str">
            <v/>
          </cell>
          <cell r="AJ64" t="str">
            <v/>
          </cell>
          <cell r="AK64" t="str">
            <v/>
          </cell>
          <cell r="AP64" t="str">
            <v/>
          </cell>
          <cell r="AQ64" t="str">
            <v/>
          </cell>
          <cell r="AV64" t="str">
            <v/>
          </cell>
          <cell r="AW64" t="str">
            <v/>
          </cell>
          <cell r="BB64" t="str">
            <v/>
          </cell>
          <cell r="BF64" t="str">
            <v/>
          </cell>
        </row>
        <row r="66">
          <cell r="AJ66" t="str">
            <v/>
          </cell>
          <cell r="AK66" t="str">
            <v/>
          </cell>
          <cell r="AP66" t="str">
            <v/>
          </cell>
          <cell r="AQ66" t="str">
            <v/>
          </cell>
          <cell r="AV66" t="str">
            <v/>
          </cell>
          <cell r="AW66" t="str">
            <v/>
          </cell>
        </row>
        <row r="68">
          <cell r="Z68" t="str">
            <v/>
          </cell>
          <cell r="AG68" t="str">
            <v/>
          </cell>
          <cell r="AJ68" t="str">
            <v/>
          </cell>
          <cell r="AK68" t="str">
            <v/>
          </cell>
          <cell r="AP68" t="str">
            <v/>
          </cell>
          <cell r="AQ68" t="str">
            <v/>
          </cell>
          <cell r="AV68" t="str">
            <v/>
          </cell>
          <cell r="AW68" t="str">
            <v/>
          </cell>
          <cell r="BB68" t="str">
            <v/>
          </cell>
          <cell r="BF68" t="str">
            <v/>
          </cell>
        </row>
        <row r="70">
          <cell r="AJ70" t="str">
            <v/>
          </cell>
          <cell r="AK70" t="str">
            <v/>
          </cell>
          <cell r="AP70" t="str">
            <v/>
          </cell>
          <cell r="AQ70" t="str">
            <v/>
          </cell>
          <cell r="AV70" t="str">
            <v/>
          </cell>
          <cell r="AW70" t="str">
            <v/>
          </cell>
        </row>
        <row r="72">
          <cell r="Z72" t="str">
            <v/>
          </cell>
          <cell r="AG72" t="str">
            <v/>
          </cell>
          <cell r="AJ72" t="str">
            <v/>
          </cell>
          <cell r="AK72" t="str">
            <v/>
          </cell>
          <cell r="AP72" t="str">
            <v/>
          </cell>
          <cell r="AQ72" t="str">
            <v/>
          </cell>
          <cell r="AV72" t="str">
            <v/>
          </cell>
          <cell r="AW72" t="str">
            <v/>
          </cell>
          <cell r="BB72" t="str">
            <v/>
          </cell>
          <cell r="BF72" t="str">
            <v/>
          </cell>
        </row>
        <row r="74">
          <cell r="AJ74" t="str">
            <v/>
          </cell>
          <cell r="AK74" t="str">
            <v/>
          </cell>
          <cell r="AP74" t="str">
            <v/>
          </cell>
          <cell r="AQ74" t="str">
            <v/>
          </cell>
          <cell r="AV74" t="str">
            <v/>
          </cell>
          <cell r="AW74" t="str">
            <v/>
          </cell>
        </row>
        <row r="76">
          <cell r="Z76" t="str">
            <v/>
          </cell>
          <cell r="AG76" t="str">
            <v/>
          </cell>
          <cell r="AJ76" t="str">
            <v/>
          </cell>
          <cell r="AK76" t="str">
            <v/>
          </cell>
          <cell r="AP76" t="str">
            <v/>
          </cell>
          <cell r="AQ76" t="str">
            <v/>
          </cell>
          <cell r="AV76" t="str">
            <v/>
          </cell>
          <cell r="AW76" t="str">
            <v/>
          </cell>
          <cell r="BB76" t="str">
            <v/>
          </cell>
          <cell r="BF76" t="str">
            <v/>
          </cell>
        </row>
        <row r="78">
          <cell r="AJ78" t="str">
            <v/>
          </cell>
          <cell r="AK78" t="str">
            <v/>
          </cell>
          <cell r="AP78" t="str">
            <v/>
          </cell>
          <cell r="AQ78" t="str">
            <v/>
          </cell>
          <cell r="AV78" t="str">
            <v/>
          </cell>
          <cell r="AW78" t="str">
            <v/>
          </cell>
        </row>
        <row r="80">
          <cell r="Z80" t="str">
            <v/>
          </cell>
          <cell r="AG80" t="str">
            <v/>
          </cell>
          <cell r="AJ80" t="str">
            <v/>
          </cell>
          <cell r="AK80" t="str">
            <v/>
          </cell>
          <cell r="AP80" t="str">
            <v/>
          </cell>
          <cell r="AQ80" t="str">
            <v/>
          </cell>
          <cell r="AV80" t="str">
            <v/>
          </cell>
          <cell r="AW80" t="str">
            <v/>
          </cell>
          <cell r="BB80" t="str">
            <v/>
          </cell>
          <cell r="BF80" t="str">
            <v/>
          </cell>
        </row>
        <row r="82">
          <cell r="AJ82" t="str">
            <v/>
          </cell>
          <cell r="AK82" t="str">
            <v/>
          </cell>
          <cell r="AP82" t="str">
            <v/>
          </cell>
          <cell r="AQ82" t="str">
            <v/>
          </cell>
          <cell r="AV82" t="str">
            <v/>
          </cell>
          <cell r="AW82" t="str">
            <v/>
          </cell>
        </row>
        <row r="84">
          <cell r="Z84" t="str">
            <v/>
          </cell>
          <cell r="AG84" t="str">
            <v/>
          </cell>
          <cell r="AJ84" t="str">
            <v/>
          </cell>
          <cell r="AK84" t="str">
            <v/>
          </cell>
          <cell r="AP84" t="str">
            <v/>
          </cell>
          <cell r="AQ84" t="str">
            <v/>
          </cell>
          <cell r="AV84" t="str">
            <v/>
          </cell>
          <cell r="AW84" t="str">
            <v/>
          </cell>
          <cell r="BB84" t="str">
            <v/>
          </cell>
          <cell r="BF84" t="str">
            <v/>
          </cell>
        </row>
        <row r="86">
          <cell r="AJ86" t="str">
            <v/>
          </cell>
          <cell r="AK86" t="str">
            <v/>
          </cell>
          <cell r="AP86" t="str">
            <v/>
          </cell>
          <cell r="AQ86" t="str">
            <v/>
          </cell>
          <cell r="AV86" t="str">
            <v/>
          </cell>
          <cell r="AW86" t="str">
            <v/>
          </cell>
        </row>
      </sheetData>
      <sheetData sheetId="2"/>
      <sheetData sheetId="3"/>
      <sheetData sheetId="4">
        <row r="2">
          <cell r="B2" t="str">
            <v>홍길동</v>
          </cell>
        </row>
        <row r="3">
          <cell r="B3" t="str">
            <v>한라산</v>
          </cell>
        </row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자재입고전표"/>
      <sheetName val="자재출고전표"/>
      <sheetName val="자재수불내역"/>
      <sheetName val="자재master"/>
      <sheetName val="유형"/>
      <sheetName val="결산"/>
      <sheetName val="레이아웃양식"/>
      <sheetName val="자재출고요청서"/>
    </sheetNames>
    <sheetDataSet>
      <sheetData sheetId="0"/>
      <sheetData sheetId="1"/>
      <sheetData sheetId="2"/>
      <sheetData sheetId="3"/>
      <sheetData sheetId="4">
        <row r="2">
          <cell r="K2" t="str">
            <v>아코디스</v>
          </cell>
        </row>
        <row r="3">
          <cell r="K3" t="str">
            <v>대광전자</v>
          </cell>
        </row>
        <row r="4">
          <cell r="K4" t="str">
            <v>태양테크</v>
          </cell>
        </row>
        <row r="5">
          <cell r="K5" t="str">
            <v>LM전자</v>
          </cell>
        </row>
        <row r="6">
          <cell r="K6" t="str">
            <v>태성엠아이</v>
          </cell>
        </row>
        <row r="7">
          <cell r="K7" t="str">
            <v>태정산업</v>
          </cell>
        </row>
        <row r="8">
          <cell r="K8" t="str">
            <v>윤테크</v>
          </cell>
        </row>
        <row r="9">
          <cell r="K9" t="str">
            <v>(주)부광샘스</v>
          </cell>
        </row>
        <row r="10">
          <cell r="K10" t="str">
            <v>사내공정-조립</v>
          </cell>
        </row>
        <row r="11">
          <cell r="K11" t="str">
            <v>사내공정-사출</v>
          </cell>
        </row>
        <row r="12">
          <cell r="K12" t="str">
            <v>사내공정-발포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G-CAP"/>
      <sheetName val="TMC_VP2001"/>
    </sheetNames>
    <definedNames>
      <definedName name="Macro11"/>
      <definedName name="Macro12"/>
      <definedName name="Macro13"/>
      <definedName name="Macro14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생산1-1"/>
      <sheetName val="생산1-2"/>
      <sheetName val="생산1_1"/>
      <sheetName val="1월"/>
      <sheetName val="MCT6"/>
    </sheetNames>
    <sheetDataSet>
      <sheetData sheetId="0" refreshError="1">
        <row r="6">
          <cell r="P6">
            <v>20</v>
          </cell>
          <cell r="Q6">
            <v>930000</v>
          </cell>
        </row>
        <row r="7">
          <cell r="P7">
            <v>17</v>
          </cell>
          <cell r="Q7">
            <v>1001300</v>
          </cell>
        </row>
        <row r="8">
          <cell r="P8">
            <v>19</v>
          </cell>
          <cell r="Q8">
            <v>1170400</v>
          </cell>
        </row>
        <row r="9">
          <cell r="P9">
            <v>7</v>
          </cell>
          <cell r="Q9">
            <v>525700</v>
          </cell>
        </row>
        <row r="10">
          <cell r="P10">
            <v>3</v>
          </cell>
          <cell r="Q10">
            <v>246900</v>
          </cell>
        </row>
        <row r="12">
          <cell r="P12">
            <v>2</v>
          </cell>
          <cell r="Q12">
            <v>69200</v>
          </cell>
        </row>
        <row r="17">
          <cell r="P17">
            <v>18</v>
          </cell>
          <cell r="Q17">
            <v>828000</v>
          </cell>
        </row>
        <row r="18">
          <cell r="P18">
            <v>3</v>
          </cell>
          <cell r="Q18">
            <v>174900</v>
          </cell>
        </row>
        <row r="21">
          <cell r="P21">
            <v>89</v>
          </cell>
          <cell r="Q21">
            <v>4946400</v>
          </cell>
        </row>
        <row r="23">
          <cell r="P23">
            <v>7</v>
          </cell>
          <cell r="Q23">
            <v>315572.59999999998</v>
          </cell>
        </row>
        <row r="24">
          <cell r="P24">
            <v>36</v>
          </cell>
          <cell r="Q24">
            <v>1900368</v>
          </cell>
        </row>
        <row r="25">
          <cell r="P25">
            <v>46</v>
          </cell>
          <cell r="Q25">
            <v>2477008</v>
          </cell>
        </row>
        <row r="27">
          <cell r="P27">
            <v>10</v>
          </cell>
          <cell r="Q27">
            <v>747194</v>
          </cell>
        </row>
        <row r="28">
          <cell r="P28">
            <v>99</v>
          </cell>
          <cell r="Q28">
            <v>5440142.5999999996</v>
          </cell>
        </row>
        <row r="29">
          <cell r="P29">
            <v>188</v>
          </cell>
          <cell r="Q29">
            <v>10386542.6</v>
          </cell>
        </row>
        <row r="30">
          <cell r="P30">
            <v>5</v>
          </cell>
          <cell r="Q30">
            <v>353940</v>
          </cell>
        </row>
        <row r="32">
          <cell r="P32">
            <v>1</v>
          </cell>
          <cell r="Q32">
            <v>90188</v>
          </cell>
        </row>
        <row r="33">
          <cell r="P33">
            <v>4</v>
          </cell>
          <cell r="Q33">
            <v>358400</v>
          </cell>
        </row>
        <row r="34">
          <cell r="P34">
            <v>1</v>
          </cell>
          <cell r="Q34">
            <v>91500</v>
          </cell>
        </row>
        <row r="35">
          <cell r="P35">
            <v>1</v>
          </cell>
          <cell r="Q35">
            <v>122300</v>
          </cell>
        </row>
        <row r="36">
          <cell r="P36">
            <v>1</v>
          </cell>
          <cell r="Q36">
            <v>111700</v>
          </cell>
        </row>
        <row r="37">
          <cell r="P37">
            <v>1</v>
          </cell>
          <cell r="Q37">
            <v>115400</v>
          </cell>
        </row>
        <row r="40">
          <cell r="P40">
            <v>1</v>
          </cell>
          <cell r="Q40">
            <v>129500</v>
          </cell>
        </row>
        <row r="46">
          <cell r="P46">
            <v>15</v>
          </cell>
          <cell r="Q46">
            <v>1372928</v>
          </cell>
        </row>
        <row r="47">
          <cell r="P47">
            <v>1</v>
          </cell>
          <cell r="Q47">
            <v>70125</v>
          </cell>
        </row>
        <row r="50">
          <cell r="P50">
            <v>1</v>
          </cell>
          <cell r="Q50">
            <v>70125</v>
          </cell>
        </row>
        <row r="51">
          <cell r="P51">
            <v>16</v>
          </cell>
          <cell r="Q51">
            <v>1443053</v>
          </cell>
        </row>
        <row r="54">
          <cell r="P54">
            <v>1</v>
          </cell>
          <cell r="Q54">
            <v>206700</v>
          </cell>
        </row>
        <row r="57">
          <cell r="P57">
            <v>1</v>
          </cell>
          <cell r="Q57">
            <v>206700</v>
          </cell>
        </row>
        <row r="58">
          <cell r="P58">
            <v>0</v>
          </cell>
          <cell r="Q58">
            <v>0</v>
          </cell>
        </row>
        <row r="61">
          <cell r="P61">
            <v>0</v>
          </cell>
          <cell r="Q61">
            <v>0</v>
          </cell>
        </row>
        <row r="62">
          <cell r="P62">
            <v>1</v>
          </cell>
          <cell r="Q62">
            <v>206700</v>
          </cell>
        </row>
        <row r="63">
          <cell r="Q63">
            <v>398262</v>
          </cell>
        </row>
        <row r="64">
          <cell r="Q64">
            <v>803490.88199999998</v>
          </cell>
        </row>
        <row r="65">
          <cell r="Q65">
            <v>667844.4</v>
          </cell>
        </row>
        <row r="66">
          <cell r="P66">
            <v>0</v>
          </cell>
          <cell r="Q66">
            <v>1869597.3636000005</v>
          </cell>
        </row>
        <row r="67">
          <cell r="P67">
            <v>105</v>
          </cell>
          <cell r="Q67">
            <v>6924290</v>
          </cell>
        </row>
        <row r="68">
          <cell r="P68">
            <v>100</v>
          </cell>
          <cell r="Q68">
            <v>6981602.9636000004</v>
          </cell>
        </row>
        <row r="69">
          <cell r="P69">
            <v>205</v>
          </cell>
          <cell r="Q69">
            <v>13905892.9636</v>
          </cell>
        </row>
        <row r="71">
          <cell r="Q71">
            <v>2079326.08</v>
          </cell>
        </row>
        <row r="73">
          <cell r="P73">
            <v>205</v>
          </cell>
          <cell r="Q73">
            <v>16456892.9636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(Inpac Int.)"/>
      <sheetName val="PL(Inpac Int.)"/>
      <sheetName val="PL2(Inpac Int.)"/>
      <sheetName val="remark"/>
      <sheetName val="P&amp;L"/>
      <sheetName val="BS(Inpac Int.)"/>
      <sheetName val="Cash flow(Inpac Int.)"/>
      <sheetName val="08income statement(Inpac Int.)"/>
      <sheetName val="08balance sheet(Inpac Int.)"/>
      <sheetName val="07income statement(Inpac Int.)"/>
      <sheetName val="07balance sheet(Inpac Int.)"/>
      <sheetName val="due from(to)Inpac group"/>
      <sheetName val="cover(IPO)"/>
      <sheetName val="PL(IPO)"/>
      <sheetName val="06income statement (IPO)"/>
      <sheetName val="06balance sheet (IPO)"/>
      <sheetName val="08income statement (IPO)"/>
      <sheetName val="08balance sheet (IPO)"/>
      <sheetName val="COVER(Big group）"/>
      <sheetName val="P&amp;L2"/>
      <sheetName val="08balance sheet (Big group)"/>
      <sheetName val="P&amp;L2 (2)"/>
      <sheetName val="08income statement (Big group)"/>
      <sheetName val="budget"/>
      <sheetName val="汇总"/>
      <sheetName val="戴尔特08"/>
      <sheetName val="达旺斯08"/>
      <sheetName val="聚隆唐08"/>
      <sheetName val="易创08"/>
      <sheetName val="尤尼泰珂08"/>
      <sheetName val="印度正元08"/>
      <sheetName val="正元08"/>
      <sheetName val="河北山联08"/>
      <sheetName val="汇总 07"/>
      <sheetName val="戴尔特07"/>
      <sheetName val="达旺斯07"/>
      <sheetName val="聚隆唐07"/>
      <sheetName val="易创07"/>
      <sheetName val="尤尼泰珂07"/>
      <sheetName val="印度正元07"/>
      <sheetName val="戴尔特06"/>
      <sheetName val="达旺斯06"/>
      <sheetName val="聚隆唐06"/>
      <sheetName val="易创06"/>
      <sheetName val="尤尼泰珂06"/>
      <sheetName val="印度正元06"/>
      <sheetName val="07income statement (IPO)"/>
      <sheetName val="07balance sheet (IPO)"/>
      <sheetName val="07balance sheet (Big group)"/>
      <sheetName val="07income statement (Big group)"/>
      <sheetName val="汇总 06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Q5" t="str">
            <v>2月份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L 8200"/>
      <sheetName val="기본 정보"/>
    </sheetNames>
    <sheetDataSet>
      <sheetData sheetId="0"/>
      <sheetData sheetId="1" refreshError="1">
        <row r="3">
          <cell r="B3" t="str">
            <v>ABS</v>
          </cell>
          <cell r="C3">
            <v>1560</v>
          </cell>
          <cell r="D3">
            <v>0</v>
          </cell>
          <cell r="F3">
            <v>3</v>
          </cell>
          <cell r="G3">
            <v>1650</v>
          </cell>
          <cell r="H3">
            <v>105568</v>
          </cell>
          <cell r="I3">
            <v>0.1</v>
          </cell>
          <cell r="J3">
            <v>0.08</v>
          </cell>
        </row>
        <row r="4">
          <cell r="B4" t="str">
            <v>PP</v>
          </cell>
          <cell r="C4">
            <v>750</v>
          </cell>
          <cell r="D4">
            <v>0</v>
          </cell>
          <cell r="F4">
            <v>6</v>
          </cell>
          <cell r="G4">
            <v>1500</v>
          </cell>
          <cell r="H4">
            <v>115509</v>
          </cell>
          <cell r="I4">
            <v>0.1</v>
          </cell>
          <cell r="J4">
            <v>0.08</v>
          </cell>
        </row>
        <row r="5">
          <cell r="B5" t="str">
            <v>PVC</v>
          </cell>
          <cell r="C5">
            <v>1360</v>
          </cell>
          <cell r="D5">
            <v>0</v>
          </cell>
          <cell r="F5">
            <v>10</v>
          </cell>
          <cell r="G5">
            <v>1500</v>
          </cell>
          <cell r="H5">
            <v>124491</v>
          </cell>
          <cell r="I5">
            <v>0.1</v>
          </cell>
          <cell r="J5">
            <v>0.08</v>
          </cell>
        </row>
        <row r="6">
          <cell r="B6" t="str">
            <v>POM</v>
          </cell>
          <cell r="C6">
            <v>2200</v>
          </cell>
          <cell r="D6">
            <v>0</v>
          </cell>
          <cell r="F6">
            <v>15</v>
          </cell>
          <cell r="G6">
            <v>1500</v>
          </cell>
          <cell r="H6">
            <v>132427</v>
          </cell>
          <cell r="I6">
            <v>0.1</v>
          </cell>
          <cell r="J6">
            <v>0.08</v>
          </cell>
        </row>
        <row r="7">
          <cell r="B7" t="str">
            <v>NYLON</v>
          </cell>
          <cell r="C7">
            <v>2600</v>
          </cell>
          <cell r="D7">
            <v>0</v>
          </cell>
          <cell r="F7">
            <v>20</v>
          </cell>
          <cell r="G7">
            <v>1500</v>
          </cell>
          <cell r="H7">
            <v>140845</v>
          </cell>
          <cell r="I7">
            <v>0.08</v>
          </cell>
          <cell r="J7">
            <v>0.08</v>
          </cell>
        </row>
        <row r="8">
          <cell r="B8" t="str">
            <v>PC</v>
          </cell>
          <cell r="C8">
            <v>3600</v>
          </cell>
          <cell r="F8">
            <v>30</v>
          </cell>
          <cell r="G8">
            <v>1300</v>
          </cell>
          <cell r="H8">
            <v>164493</v>
          </cell>
          <cell r="I8">
            <v>0.08</v>
          </cell>
          <cell r="J8">
            <v>0.08</v>
          </cell>
        </row>
        <row r="9">
          <cell r="B9" t="str">
            <v>ABS 난연</v>
          </cell>
          <cell r="C9">
            <v>2130</v>
          </cell>
          <cell r="F9">
            <v>40</v>
          </cell>
          <cell r="G9">
            <v>1200</v>
          </cell>
          <cell r="H9">
            <v>198488</v>
          </cell>
          <cell r="I9">
            <v>0.08</v>
          </cell>
          <cell r="J9">
            <v>0.08</v>
          </cell>
        </row>
        <row r="10">
          <cell r="B10" t="str">
            <v>ABS 내열</v>
          </cell>
          <cell r="C10">
            <v>1980</v>
          </cell>
        </row>
        <row r="11">
          <cell r="B11" t="str">
            <v>GPPS</v>
          </cell>
          <cell r="C11">
            <v>900</v>
          </cell>
        </row>
        <row r="12">
          <cell r="B12" t="str">
            <v>MS</v>
          </cell>
          <cell r="C12">
            <v>1400</v>
          </cell>
          <cell r="D12">
            <v>0</v>
          </cell>
        </row>
        <row r="13">
          <cell r="B13" t="str">
            <v>PE</v>
          </cell>
          <cell r="C13">
            <v>750</v>
          </cell>
          <cell r="D13">
            <v>0</v>
          </cell>
          <cell r="F13">
            <v>80</v>
          </cell>
          <cell r="G13">
            <v>950</v>
          </cell>
          <cell r="H13">
            <v>250000</v>
          </cell>
          <cell r="I13">
            <v>0.08</v>
          </cell>
          <cell r="J13">
            <v>0.08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TEM LIST손대지말것"/>
      <sheetName val="금액data손대지말것"/>
      <sheetName val="품질문제등록양식"/>
      <sheetName val="외주유형별"/>
      <sheetName val="외주유형별 (2)"/>
      <sheetName val="외주업체별"/>
      <sheetName val="#유형별"/>
      <sheetName val="불량유형 집계표"/>
      <sheetName val="#차종별"/>
      <sheetName val="외주TOP"/>
      <sheetName val="외주PPM"/>
      <sheetName val="불량율"/>
      <sheetName val="#PPM추이도"/>
      <sheetName val="#불량금액"/>
      <sheetName val="#불량발생현황"/>
      <sheetName val="폐기금액 "/>
      <sheetName val="B053 (990701)공정실적PP%계산"/>
      <sheetName val="B053 (990701)공정능력PC%계산"/>
    </sheetNames>
    <sheetDataSet>
      <sheetData sheetId="0" refreshError="1"/>
      <sheetData sheetId="1" refreshError="1">
        <row r="3">
          <cell r="C3" t="str">
            <v>기타</v>
          </cell>
          <cell r="D3" t="str">
            <v>BRKT BATTERY CABLE</v>
          </cell>
        </row>
        <row r="4">
          <cell r="C4" t="str">
            <v>기타</v>
          </cell>
          <cell r="D4" t="str">
            <v>BRKT BATTERY CABLE</v>
          </cell>
        </row>
        <row r="5">
          <cell r="C5" t="str">
            <v>EF</v>
          </cell>
          <cell r="D5" t="str">
            <v>REINF T/L HINGE MTG</v>
          </cell>
        </row>
        <row r="6">
          <cell r="C6" t="str">
            <v>EF</v>
          </cell>
          <cell r="D6" t="str">
            <v>REINF T/L HINGE MTG</v>
          </cell>
        </row>
        <row r="7">
          <cell r="C7" t="str">
            <v>EF</v>
          </cell>
          <cell r="D7" t="str">
            <v>MBR-P/TRAY SD,LH</v>
          </cell>
        </row>
        <row r="8">
          <cell r="C8" t="str">
            <v>EF</v>
          </cell>
          <cell r="D8" t="str">
            <v>MBR-P/TRAY SD,RH</v>
          </cell>
        </row>
        <row r="9">
          <cell r="C9" t="str">
            <v>EF</v>
          </cell>
          <cell r="D9" t="str">
            <v>PNL-P/TRAY SD LWR</v>
          </cell>
        </row>
        <row r="10">
          <cell r="C10" t="str">
            <v>EF</v>
          </cell>
          <cell r="D10" t="str">
            <v>PNL-P/TRAY SD LWR</v>
          </cell>
        </row>
        <row r="11">
          <cell r="C11" t="str">
            <v>EF</v>
          </cell>
          <cell r="D11" t="str">
            <v>GUSSET-RR SPR'G HSE</v>
          </cell>
        </row>
        <row r="12">
          <cell r="C12" t="str">
            <v>EF</v>
          </cell>
          <cell r="D12" t="str">
            <v>COVER-RR SPR'G HSE</v>
          </cell>
        </row>
        <row r="13">
          <cell r="C13" t="str">
            <v>EF</v>
          </cell>
          <cell r="D13" t="str">
            <v>REINF-UPR ARM MT'G</v>
          </cell>
        </row>
        <row r="14">
          <cell r="C14" t="str">
            <v>EF</v>
          </cell>
          <cell r="D14" t="str">
            <v>REINF-UPR ARM MT'G</v>
          </cell>
        </row>
        <row r="15">
          <cell r="C15" t="str">
            <v>EF</v>
          </cell>
          <cell r="D15" t="str">
            <v>REINF-UPR ARM MT'G</v>
          </cell>
        </row>
        <row r="16">
          <cell r="C16" t="str">
            <v>EF</v>
          </cell>
          <cell r="D16" t="str">
            <v>BRKT-RR S/BACK MT'G</v>
          </cell>
        </row>
        <row r="17">
          <cell r="C17" t="str">
            <v>EF</v>
          </cell>
          <cell r="D17" t="str">
            <v>PNL-COWL SD UPR OTR</v>
          </cell>
        </row>
        <row r="18">
          <cell r="C18" t="str">
            <v>EF</v>
          </cell>
          <cell r="D18" t="str">
            <v>PNL-COWL SD UPR OTR</v>
          </cell>
        </row>
        <row r="19">
          <cell r="C19" t="str">
            <v>EF</v>
          </cell>
          <cell r="D19" t="str">
            <v>REINF-T/L HINGE SD</v>
          </cell>
        </row>
        <row r="20">
          <cell r="C20" t="str">
            <v>EF</v>
          </cell>
          <cell r="D20" t="str">
            <v>REINF-T/L HINGE SD</v>
          </cell>
        </row>
        <row r="21">
          <cell r="C21" t="str">
            <v>LX</v>
          </cell>
          <cell r="D21" t="str">
            <v>HANGER-ENGINE</v>
          </cell>
        </row>
        <row r="22">
          <cell r="C22" t="str">
            <v>LX</v>
          </cell>
          <cell r="D22" t="str">
            <v>BRKT RESERVOIR MT'G</v>
          </cell>
        </row>
        <row r="23">
          <cell r="C23" t="str">
            <v>LX</v>
          </cell>
          <cell r="D23" t="str">
            <v>BRKT RESERVOIR MT'G</v>
          </cell>
        </row>
        <row r="24">
          <cell r="C24" t="str">
            <v>LX</v>
          </cell>
          <cell r="D24" t="str">
            <v>BRKT RESERVOIR MT'G</v>
          </cell>
        </row>
        <row r="25">
          <cell r="C25" t="str">
            <v>LX</v>
          </cell>
          <cell r="D25" t="str">
            <v>REINF HOOD STRIKER</v>
          </cell>
        </row>
        <row r="26">
          <cell r="C26" t="str">
            <v>LX</v>
          </cell>
          <cell r="D26" t="str">
            <v>REINF HOOD STRIKER</v>
          </cell>
        </row>
        <row r="27">
          <cell r="C27" t="str">
            <v>LX</v>
          </cell>
          <cell r="D27" t="str">
            <v>REINF-DR LATCH LH</v>
          </cell>
        </row>
      </sheetData>
      <sheetData sheetId="2" refreshError="1"/>
      <sheetData sheetId="3" refreshError="1">
        <row r="3">
          <cell r="C3" t="str">
            <v>기타</v>
          </cell>
          <cell r="D3" t="str">
            <v>BRKT BATTERY CABLE</v>
          </cell>
        </row>
        <row r="4">
          <cell r="C4" t="str">
            <v>기타</v>
          </cell>
          <cell r="D4" t="str">
            <v>BRKT BATTERY CABLE</v>
          </cell>
        </row>
        <row r="5">
          <cell r="C5" t="str">
            <v>EF</v>
          </cell>
          <cell r="D5" t="str">
            <v>REINF T/L HINGE MTG</v>
          </cell>
        </row>
        <row r="6">
          <cell r="C6" t="str">
            <v>EF</v>
          </cell>
          <cell r="D6" t="str">
            <v>REINF T/L HINGE MTG</v>
          </cell>
        </row>
        <row r="7">
          <cell r="C7" t="str">
            <v>EF</v>
          </cell>
          <cell r="D7" t="str">
            <v>MBR-P/TRAY SD,LH</v>
          </cell>
        </row>
        <row r="8">
          <cell r="C8" t="str">
            <v>EF</v>
          </cell>
          <cell r="D8" t="str">
            <v>MBR-P/TRAY SD,RH</v>
          </cell>
        </row>
        <row r="9">
          <cell r="C9" t="str">
            <v>EF</v>
          </cell>
          <cell r="D9" t="str">
            <v>PNL-P/TRAY SD LWR</v>
          </cell>
        </row>
        <row r="10">
          <cell r="C10" t="str">
            <v>EF</v>
          </cell>
          <cell r="D10" t="str">
            <v>PNL-P/TRAY SD LWR</v>
          </cell>
        </row>
        <row r="11">
          <cell r="C11" t="str">
            <v>EF</v>
          </cell>
          <cell r="D11" t="str">
            <v>GUSSET-RR SPR'G HSE</v>
          </cell>
        </row>
        <row r="12">
          <cell r="C12" t="str">
            <v>EF</v>
          </cell>
          <cell r="D12" t="str">
            <v>COVER-RR SPR'G HSE</v>
          </cell>
        </row>
        <row r="13">
          <cell r="A13" t="str">
            <v>순위</v>
          </cell>
          <cell r="B13" t="str">
            <v>등록번호</v>
          </cell>
          <cell r="C13" t="str">
            <v>발생</v>
          </cell>
          <cell r="D13" t="str">
            <v>제품</v>
          </cell>
          <cell r="E13" t="str">
            <v>차종</v>
          </cell>
          <cell r="F13" t="str">
            <v>품 번</v>
          </cell>
          <cell r="G13" t="str">
            <v>품    명</v>
          </cell>
          <cell r="H13" t="str">
            <v>불량</v>
          </cell>
          <cell r="I13" t="str">
            <v>제품</v>
          </cell>
          <cell r="J13" t="str">
            <v>발생</v>
          </cell>
          <cell r="K13" t="str">
            <v>유</v>
          </cell>
          <cell r="L13" t="str">
            <v>처</v>
          </cell>
          <cell r="M13" t="str">
            <v>불  량  내  용</v>
          </cell>
          <cell r="N13" t="str">
            <v>중</v>
          </cell>
          <cell r="O13" t="str">
            <v>발  생  원  인</v>
          </cell>
          <cell r="P13" t="str">
            <v>대    책</v>
          </cell>
          <cell r="Q13" t="str">
            <v>개선</v>
          </cell>
          <cell r="R13" t="str">
            <v>담당자</v>
          </cell>
          <cell r="S13" t="str">
            <v>완료</v>
          </cell>
          <cell r="U13" t="str">
            <v>비고</v>
          </cell>
        </row>
        <row r="14">
          <cell r="C14" t="str">
            <v>EF</v>
          </cell>
          <cell r="D14" t="str">
            <v>REINF-UPR ARM MT'G</v>
          </cell>
        </row>
        <row r="15">
          <cell r="C15" t="str">
            <v>일자</v>
          </cell>
          <cell r="D15" t="str">
            <v>ID</v>
          </cell>
          <cell r="H15" t="str">
            <v>수량</v>
          </cell>
          <cell r="I15" t="str">
            <v>구분</v>
          </cell>
          <cell r="J15" t="str">
            <v>공정</v>
          </cell>
          <cell r="K15" t="str">
            <v>형</v>
          </cell>
          <cell r="L15" t="str">
            <v>리</v>
          </cell>
          <cell r="N15" t="str">
            <v>요</v>
          </cell>
          <cell r="Q15" t="str">
            <v>부서</v>
          </cell>
        </row>
        <row r="16">
          <cell r="A16">
            <v>1</v>
          </cell>
          <cell r="B16" t="str">
            <v>S990254</v>
          </cell>
          <cell r="C16" t="str">
            <v>6/1</v>
          </cell>
          <cell r="D16">
            <v>44</v>
          </cell>
          <cell r="E16" t="str">
            <v>RD</v>
          </cell>
          <cell r="F16" t="str">
            <v>71613-27000</v>
          </cell>
          <cell r="G16" t="str">
            <v>REINF ASSY QTR CTR LH</v>
          </cell>
          <cell r="H16">
            <v>1</v>
          </cell>
          <cell r="I16" t="str">
            <v>A</v>
          </cell>
          <cell r="J16" t="str">
            <v>H</v>
          </cell>
          <cell r="K16" t="str">
            <v>A1</v>
          </cell>
          <cell r="L16" t="str">
            <v>J</v>
          </cell>
          <cell r="M16" t="str">
            <v>NUT 누락</v>
          </cell>
          <cell r="N16" t="str">
            <v>A</v>
          </cell>
          <cell r="O16" t="str">
            <v>작업자 부주의</v>
          </cell>
          <cell r="P16" t="str">
            <v>작업자 교육 철저</v>
          </cell>
          <cell r="Q16" t="str">
            <v>용접</v>
          </cell>
          <cell r="R16" t="str">
            <v>배재욱</v>
          </cell>
          <cell r="S16" t="str">
            <v>6/2</v>
          </cell>
        </row>
        <row r="17">
          <cell r="A17">
            <v>2</v>
          </cell>
          <cell r="B17" t="str">
            <v>S990255</v>
          </cell>
          <cell r="C17" t="str">
            <v>6/2</v>
          </cell>
          <cell r="D17">
            <v>66</v>
          </cell>
          <cell r="E17" t="str">
            <v>RD</v>
          </cell>
          <cell r="F17" t="str">
            <v>77112-29000</v>
          </cell>
          <cell r="G17" t="str">
            <v>RR DR BELT RAIL LH</v>
          </cell>
          <cell r="H17">
            <v>3</v>
          </cell>
          <cell r="I17" t="str">
            <v>B</v>
          </cell>
          <cell r="J17" t="str">
            <v>W</v>
          </cell>
          <cell r="K17" t="str">
            <v>B4</v>
          </cell>
          <cell r="L17" t="str">
            <v>G</v>
          </cell>
          <cell r="M17" t="str">
            <v>BRKT 이중 용접</v>
          </cell>
          <cell r="N17" t="str">
            <v>B</v>
          </cell>
          <cell r="O17" t="str">
            <v>작업자 부주의</v>
          </cell>
          <cell r="P17" t="str">
            <v>작업자 교육 철저</v>
          </cell>
          <cell r="Q17" t="str">
            <v>용접</v>
          </cell>
          <cell r="R17" t="str">
            <v>배재욱</v>
          </cell>
          <cell r="S17" t="str">
            <v>6/3</v>
          </cell>
        </row>
        <row r="18">
          <cell r="A18">
            <v>3</v>
          </cell>
          <cell r="B18" t="str">
            <v>S990256</v>
          </cell>
          <cell r="C18" t="str">
            <v>6/4</v>
          </cell>
          <cell r="D18">
            <v>8</v>
          </cell>
          <cell r="E18" t="str">
            <v>EF</v>
          </cell>
          <cell r="F18" t="str">
            <v>71787-39000</v>
          </cell>
          <cell r="G18" t="str">
            <v>PNL-P/TRAY SD LWR</v>
          </cell>
          <cell r="H18">
            <v>1</v>
          </cell>
          <cell r="I18" t="str">
            <v>B</v>
          </cell>
          <cell r="J18" t="str">
            <v>W</v>
          </cell>
          <cell r="K18" t="str">
            <v>B4</v>
          </cell>
          <cell r="L18" t="str">
            <v>G</v>
          </cell>
          <cell r="M18" t="str">
            <v>용접 불량</v>
          </cell>
          <cell r="N18" t="str">
            <v>B</v>
          </cell>
          <cell r="O18" t="str">
            <v>작업자 작업 미숙</v>
          </cell>
          <cell r="P18" t="str">
            <v>작업자 작업 숙지</v>
          </cell>
          <cell r="Q18" t="str">
            <v>용접</v>
          </cell>
          <cell r="R18" t="str">
            <v>배재욱</v>
          </cell>
          <cell r="S18" t="str">
            <v>6/5</v>
          </cell>
        </row>
        <row r="19">
          <cell r="A19">
            <v>4</v>
          </cell>
          <cell r="B19" t="str">
            <v>S990257</v>
          </cell>
          <cell r="C19" t="str">
            <v>6/7</v>
          </cell>
          <cell r="D19">
            <v>6</v>
          </cell>
          <cell r="E19" t="str">
            <v>EF</v>
          </cell>
          <cell r="F19" t="str">
            <v>71676-38000</v>
          </cell>
          <cell r="G19" t="str">
            <v>MBR-P/TRAY SD,LH</v>
          </cell>
          <cell r="H19">
            <v>2</v>
          </cell>
          <cell r="I19" t="str">
            <v>B</v>
          </cell>
          <cell r="J19" t="str">
            <v>W</v>
          </cell>
          <cell r="K19" t="str">
            <v>B4</v>
          </cell>
          <cell r="L19" t="str">
            <v>G</v>
          </cell>
          <cell r="M19" t="str">
            <v>SPARK 발생</v>
          </cell>
          <cell r="N19" t="str">
            <v>B</v>
          </cell>
          <cell r="O19" t="str">
            <v>전류 조정 불량</v>
          </cell>
          <cell r="P19" t="str">
            <v>전류 조정</v>
          </cell>
          <cell r="Q19" t="str">
            <v>용접</v>
          </cell>
          <cell r="R19" t="str">
            <v>배재욱</v>
          </cell>
          <cell r="S19" t="str">
            <v>6/8</v>
          </cell>
        </row>
        <row r="20">
          <cell r="A20">
            <v>5</v>
          </cell>
          <cell r="B20" t="str">
            <v>S990258</v>
          </cell>
          <cell r="C20" t="str">
            <v>6/9</v>
          </cell>
          <cell r="D20">
            <v>66</v>
          </cell>
          <cell r="E20" t="str">
            <v>RD</v>
          </cell>
          <cell r="F20" t="str">
            <v>77112-29000</v>
          </cell>
          <cell r="G20" t="str">
            <v>RR DR BELT RAIL LH</v>
          </cell>
          <cell r="H20">
            <v>201</v>
          </cell>
          <cell r="I20" t="str">
            <v>A</v>
          </cell>
          <cell r="J20" t="str">
            <v>HB</v>
          </cell>
          <cell r="K20" t="str">
            <v>C6</v>
          </cell>
          <cell r="L20" t="str">
            <v>J</v>
          </cell>
          <cell r="M20" t="str">
            <v>P.L.T 불량</v>
          </cell>
          <cell r="N20" t="str">
            <v>C</v>
          </cell>
          <cell r="O20" t="str">
            <v>PLT 취급부주의</v>
          </cell>
          <cell r="P20" t="str">
            <v>PLT 관리 철저</v>
          </cell>
          <cell r="Q20" t="str">
            <v>검수</v>
          </cell>
          <cell r="R20" t="str">
            <v>오면석</v>
          </cell>
          <cell r="S20" t="str">
            <v>6/10</v>
          </cell>
        </row>
        <row r="21">
          <cell r="A21">
            <v>6</v>
          </cell>
          <cell r="B21" t="str">
            <v>S990259</v>
          </cell>
          <cell r="C21" t="str">
            <v>6/9</v>
          </cell>
          <cell r="D21">
            <v>91</v>
          </cell>
          <cell r="E21" t="str">
            <v>X3</v>
          </cell>
          <cell r="F21" t="str">
            <v>86635-22200</v>
          </cell>
          <cell r="G21" t="str">
            <v xml:space="preserve">ROD RR BPR </v>
          </cell>
          <cell r="H21">
            <v>5</v>
          </cell>
          <cell r="I21" t="str">
            <v>C</v>
          </cell>
          <cell r="J21" t="str">
            <v>V</v>
          </cell>
          <cell r="K21" t="str">
            <v>B2</v>
          </cell>
          <cell r="L21" t="str">
            <v>J</v>
          </cell>
          <cell r="M21" t="str">
            <v>HOLE 위치 불량</v>
          </cell>
          <cell r="N21" t="str">
            <v>B</v>
          </cell>
          <cell r="O21" t="str">
            <v>GUIDE 밀착 불량</v>
          </cell>
          <cell r="P21" t="str">
            <v>GUIDE 밀착 조정</v>
          </cell>
          <cell r="Q21" t="str">
            <v>신명</v>
          </cell>
          <cell r="R21" t="str">
            <v>신영수</v>
          </cell>
          <cell r="S21" t="str">
            <v>6/11</v>
          </cell>
        </row>
        <row r="22">
          <cell r="A22">
            <v>7</v>
          </cell>
          <cell r="B22" t="str">
            <v>S990260</v>
          </cell>
          <cell r="C22" t="str">
            <v>6/10</v>
          </cell>
          <cell r="D22">
            <v>56</v>
          </cell>
          <cell r="E22" t="str">
            <v>RD</v>
          </cell>
          <cell r="F22" t="str">
            <v>76113-27001</v>
          </cell>
          <cell r="G22" t="str">
            <v>DR BELT RAIL</v>
          </cell>
          <cell r="H22">
            <v>1</v>
          </cell>
          <cell r="I22" t="str">
            <v>A</v>
          </cell>
          <cell r="J22" t="str">
            <v>HB</v>
          </cell>
          <cell r="K22" t="str">
            <v>B3</v>
          </cell>
          <cell r="L22" t="str">
            <v>G</v>
          </cell>
          <cell r="M22" t="str">
            <v>형상 불량</v>
          </cell>
          <cell r="N22" t="str">
            <v>B</v>
          </cell>
          <cell r="O22" t="str">
            <v>완제품 취급부주의</v>
          </cell>
          <cell r="P22" t="str">
            <v>완제품 관리 철저</v>
          </cell>
          <cell r="Q22" t="str">
            <v>용접</v>
          </cell>
          <cell r="R22" t="str">
            <v>배재욱</v>
          </cell>
          <cell r="S22" t="str">
            <v>6/10</v>
          </cell>
        </row>
        <row r="23">
          <cell r="A23">
            <v>8</v>
          </cell>
          <cell r="B23" t="str">
            <v>S990261</v>
          </cell>
          <cell r="C23" t="str">
            <v>6/10</v>
          </cell>
          <cell r="D23">
            <v>66</v>
          </cell>
          <cell r="E23" t="str">
            <v>RD</v>
          </cell>
          <cell r="F23" t="str">
            <v>77112-29000</v>
          </cell>
          <cell r="G23" t="str">
            <v>RR DR BELT RAIL LH</v>
          </cell>
          <cell r="H23">
            <v>1</v>
          </cell>
          <cell r="I23" t="str">
            <v>B</v>
          </cell>
          <cell r="J23" t="str">
            <v>W</v>
          </cell>
          <cell r="K23" t="str">
            <v>B4</v>
          </cell>
          <cell r="L23" t="str">
            <v>G</v>
          </cell>
          <cell r="M23" t="str">
            <v>SPARK 발생</v>
          </cell>
          <cell r="N23" t="str">
            <v>B</v>
          </cell>
          <cell r="O23" t="str">
            <v>전류 조정 불량</v>
          </cell>
          <cell r="P23" t="str">
            <v>전류 조정</v>
          </cell>
          <cell r="Q23" t="str">
            <v>용접</v>
          </cell>
          <cell r="R23" t="str">
            <v>배재욱</v>
          </cell>
          <cell r="S23" t="str">
            <v>6/11</v>
          </cell>
        </row>
        <row r="24">
          <cell r="A24">
            <v>9</v>
          </cell>
          <cell r="B24" t="str">
            <v>S990262</v>
          </cell>
          <cell r="C24" t="str">
            <v>6/11</v>
          </cell>
          <cell r="D24">
            <v>18</v>
          </cell>
          <cell r="E24" t="str">
            <v>EF</v>
          </cell>
          <cell r="F24" t="str">
            <v>79730-38000</v>
          </cell>
          <cell r="G24" t="str">
            <v>REINF-T/L HINGE SD</v>
          </cell>
          <cell r="H24">
            <v>4</v>
          </cell>
          <cell r="I24" t="str">
            <v>A</v>
          </cell>
          <cell r="J24" t="str">
            <v>AHB</v>
          </cell>
          <cell r="K24" t="str">
            <v>B3</v>
          </cell>
          <cell r="L24" t="str">
            <v>G</v>
          </cell>
          <cell r="M24" t="str">
            <v>형상 불량</v>
          </cell>
          <cell r="N24" t="str">
            <v>B</v>
          </cell>
          <cell r="O24" t="str">
            <v>완제품 취급부주의</v>
          </cell>
          <cell r="P24" t="str">
            <v>완제품 관리 철저</v>
          </cell>
          <cell r="Q24" t="str">
            <v>검수</v>
          </cell>
          <cell r="R24" t="str">
            <v>오면석</v>
          </cell>
          <cell r="S24" t="str">
            <v>6/11</v>
          </cell>
        </row>
        <row r="25">
          <cell r="A25">
            <v>10</v>
          </cell>
          <cell r="B25" t="str">
            <v>S990263</v>
          </cell>
          <cell r="C25" t="str">
            <v>6/12</v>
          </cell>
          <cell r="D25">
            <v>8</v>
          </cell>
          <cell r="E25" t="str">
            <v>EF</v>
          </cell>
          <cell r="F25" t="str">
            <v>71787-38000</v>
          </cell>
          <cell r="G25" t="str">
            <v>PNL-P/TRAY SD LWR</v>
          </cell>
          <cell r="H25">
            <v>1</v>
          </cell>
          <cell r="I25" t="str">
            <v>B</v>
          </cell>
          <cell r="J25" t="str">
            <v>W</v>
          </cell>
          <cell r="K25" t="str">
            <v>B4</v>
          </cell>
          <cell r="L25" t="str">
            <v>G</v>
          </cell>
          <cell r="M25" t="str">
            <v>용접점 불량</v>
          </cell>
          <cell r="N25" t="str">
            <v>B</v>
          </cell>
          <cell r="O25" t="str">
            <v>작업자 부주의</v>
          </cell>
          <cell r="P25" t="str">
            <v>작업자 교육 철저</v>
          </cell>
          <cell r="Q25" t="str">
            <v>용접</v>
          </cell>
          <cell r="R25" t="str">
            <v>배재욱</v>
          </cell>
          <cell r="S25" t="str">
            <v>6/12</v>
          </cell>
        </row>
        <row r="26">
          <cell r="A26">
            <v>11</v>
          </cell>
          <cell r="B26" t="str">
            <v>S990264</v>
          </cell>
          <cell r="C26" t="str">
            <v>6/13</v>
          </cell>
          <cell r="D26">
            <v>7</v>
          </cell>
          <cell r="E26" t="str">
            <v>EF</v>
          </cell>
          <cell r="F26" t="str">
            <v>71686-38000</v>
          </cell>
          <cell r="G26" t="str">
            <v>MBR-P/TRAY SD,RH</v>
          </cell>
          <cell r="H26">
            <v>3</v>
          </cell>
          <cell r="I26" t="str">
            <v>B</v>
          </cell>
          <cell r="J26" t="str">
            <v>W</v>
          </cell>
          <cell r="K26" t="str">
            <v>B4</v>
          </cell>
          <cell r="L26" t="str">
            <v>G</v>
          </cell>
          <cell r="M26" t="str">
            <v>SPARK 발생</v>
          </cell>
          <cell r="N26" t="str">
            <v>B</v>
          </cell>
          <cell r="O26" t="str">
            <v>전류 조정 불량</v>
          </cell>
          <cell r="P26" t="str">
            <v>전류 조정</v>
          </cell>
          <cell r="Q26" t="str">
            <v>용접</v>
          </cell>
          <cell r="R26" t="str">
            <v>배재욱</v>
          </cell>
          <cell r="S26" t="str">
            <v>6/13</v>
          </cell>
        </row>
        <row r="27">
          <cell r="A27">
            <v>12</v>
          </cell>
          <cell r="B27" t="str">
            <v>S990265</v>
          </cell>
          <cell r="C27" t="str">
            <v>6/14</v>
          </cell>
          <cell r="D27">
            <v>66</v>
          </cell>
          <cell r="E27" t="str">
            <v>RD</v>
          </cell>
          <cell r="F27" t="str">
            <v>77112-29000</v>
          </cell>
          <cell r="G27" t="str">
            <v>RR DR BELT RAIL LH</v>
          </cell>
          <cell r="H27">
            <v>1</v>
          </cell>
          <cell r="I27" t="str">
            <v>B</v>
          </cell>
          <cell r="J27" t="str">
            <v>W</v>
          </cell>
          <cell r="K27" t="str">
            <v>B4</v>
          </cell>
          <cell r="L27" t="str">
            <v>G</v>
          </cell>
          <cell r="M27" t="str">
            <v>BRKT 이중 용접</v>
          </cell>
          <cell r="N27" t="str">
            <v>B</v>
          </cell>
          <cell r="O27" t="str">
            <v>작업자 부주의</v>
          </cell>
          <cell r="P27" t="str">
            <v>작업자 교육 철저</v>
          </cell>
          <cell r="Q27" t="str">
            <v>용접</v>
          </cell>
          <cell r="R27" t="str">
            <v>배재욱</v>
          </cell>
          <cell r="S27" t="str">
            <v>6/14</v>
          </cell>
        </row>
        <row r="28">
          <cell r="A28">
            <v>13</v>
          </cell>
          <cell r="B28" t="str">
            <v>S990266</v>
          </cell>
          <cell r="C28" t="str">
            <v>6/14</v>
          </cell>
          <cell r="D28">
            <v>66</v>
          </cell>
          <cell r="E28" t="str">
            <v>RD</v>
          </cell>
          <cell r="F28" t="str">
            <v>77112-29000</v>
          </cell>
          <cell r="G28" t="str">
            <v>RR DR BELT RAIL LH</v>
          </cell>
          <cell r="H28">
            <v>100</v>
          </cell>
          <cell r="I28" t="str">
            <v>A</v>
          </cell>
          <cell r="J28" t="str">
            <v>HB</v>
          </cell>
          <cell r="K28" t="str">
            <v>B3</v>
          </cell>
          <cell r="L28" t="str">
            <v>J</v>
          </cell>
          <cell r="M28" t="str">
            <v>형상 불량</v>
          </cell>
          <cell r="N28" t="str">
            <v>B</v>
          </cell>
          <cell r="O28" t="str">
            <v>작업자 지게차운송중 전복</v>
          </cell>
          <cell r="P28" t="str">
            <v>작업자 교육 철저</v>
          </cell>
          <cell r="Q28" t="str">
            <v>검수</v>
          </cell>
          <cell r="R28" t="str">
            <v>오면석</v>
          </cell>
          <cell r="S28" t="str">
            <v>6/15</v>
          </cell>
        </row>
        <row r="29">
          <cell r="A29">
            <v>14</v>
          </cell>
          <cell r="B29" t="str">
            <v>S990267</v>
          </cell>
          <cell r="C29" t="str">
            <v>6/15</v>
          </cell>
          <cell r="D29">
            <v>66</v>
          </cell>
          <cell r="E29" t="str">
            <v>RD</v>
          </cell>
          <cell r="F29" t="str">
            <v>77112-29000</v>
          </cell>
          <cell r="G29" t="str">
            <v>RR DR BELT RAIL LH</v>
          </cell>
          <cell r="H29">
            <v>90</v>
          </cell>
          <cell r="I29" t="str">
            <v>A</v>
          </cell>
          <cell r="J29" t="str">
            <v>HB</v>
          </cell>
          <cell r="K29" t="str">
            <v>B3</v>
          </cell>
          <cell r="L29" t="str">
            <v>J</v>
          </cell>
          <cell r="M29" t="str">
            <v>형상 불량</v>
          </cell>
          <cell r="N29" t="str">
            <v>B</v>
          </cell>
          <cell r="O29" t="str">
            <v>작업자 지게차운송중 전복</v>
          </cell>
          <cell r="P29" t="str">
            <v>작업자 교육 철저</v>
          </cell>
          <cell r="Q29" t="str">
            <v>검수</v>
          </cell>
          <cell r="R29" t="str">
            <v>오면석</v>
          </cell>
          <cell r="S29" t="str">
            <v>6/15</v>
          </cell>
        </row>
        <row r="30">
          <cell r="A30">
            <v>15</v>
          </cell>
          <cell r="B30" t="str">
            <v>S990268</v>
          </cell>
          <cell r="C30" t="str">
            <v>6/16</v>
          </cell>
          <cell r="D30">
            <v>83</v>
          </cell>
          <cell r="E30" t="str">
            <v>X3</v>
          </cell>
          <cell r="F30" t="str">
            <v>86613-22000</v>
          </cell>
          <cell r="G30" t="str">
            <v xml:space="preserve">ROD RR BPR </v>
          </cell>
          <cell r="H30">
            <v>6</v>
          </cell>
          <cell r="I30" t="str">
            <v>C</v>
          </cell>
          <cell r="J30" t="str">
            <v>V</v>
          </cell>
          <cell r="K30" t="str">
            <v>B3</v>
          </cell>
          <cell r="L30" t="str">
            <v>J</v>
          </cell>
          <cell r="M30" t="str">
            <v>형상 짤림 발생</v>
          </cell>
          <cell r="N30" t="str">
            <v>B</v>
          </cell>
          <cell r="O30" t="str">
            <v>제품 밀착 불량</v>
          </cell>
          <cell r="P30" t="str">
            <v>제품밀착 조정</v>
          </cell>
          <cell r="Q30" t="str">
            <v>용진</v>
          </cell>
          <cell r="R30" t="str">
            <v>탁한수</v>
          </cell>
          <cell r="S30" t="str">
            <v>6/16</v>
          </cell>
        </row>
        <row r="31">
          <cell r="A31">
            <v>16</v>
          </cell>
          <cell r="B31" t="str">
            <v>S990269</v>
          </cell>
          <cell r="C31" t="str">
            <v>6/16</v>
          </cell>
          <cell r="D31">
            <v>84</v>
          </cell>
          <cell r="E31" t="str">
            <v>X3</v>
          </cell>
          <cell r="F31" t="str">
            <v>86613-22200</v>
          </cell>
          <cell r="G31" t="str">
            <v xml:space="preserve">ROD RR BPR </v>
          </cell>
          <cell r="H31">
            <v>1</v>
          </cell>
          <cell r="I31" t="str">
            <v>C</v>
          </cell>
          <cell r="J31" t="str">
            <v>V</v>
          </cell>
          <cell r="K31" t="str">
            <v>B3</v>
          </cell>
          <cell r="L31" t="str">
            <v>J</v>
          </cell>
          <cell r="M31" t="str">
            <v>형상 불량</v>
          </cell>
          <cell r="N31" t="str">
            <v>B</v>
          </cell>
          <cell r="O31" t="str">
            <v>FO 작업시 GUIDE 밀착불량</v>
          </cell>
          <cell r="P31" t="str">
            <v>FO 작업시 GUIDE 밀착 조정</v>
          </cell>
          <cell r="Q31" t="str">
            <v>신명</v>
          </cell>
          <cell r="R31" t="str">
            <v>신영수</v>
          </cell>
          <cell r="S31" t="str">
            <v>6/17</v>
          </cell>
        </row>
        <row r="32">
          <cell r="A32">
            <v>17</v>
          </cell>
          <cell r="B32" t="str">
            <v>S990270</v>
          </cell>
          <cell r="C32" t="str">
            <v>6/18</v>
          </cell>
          <cell r="D32">
            <v>18</v>
          </cell>
          <cell r="E32" t="str">
            <v>EF</v>
          </cell>
          <cell r="F32" t="str">
            <v>79730-38000</v>
          </cell>
          <cell r="G32" t="str">
            <v>REINF-T/L HINGE SD</v>
          </cell>
          <cell r="H32">
            <v>1</v>
          </cell>
          <cell r="I32" t="str">
            <v>B</v>
          </cell>
          <cell r="J32" t="str">
            <v>AHB</v>
          </cell>
          <cell r="K32" t="str">
            <v>B4</v>
          </cell>
          <cell r="L32" t="str">
            <v>G</v>
          </cell>
          <cell r="M32" t="str">
            <v>용접 불량</v>
          </cell>
          <cell r="N32" t="str">
            <v>B</v>
          </cell>
          <cell r="O32" t="str">
            <v>작업자 부주의</v>
          </cell>
          <cell r="P32" t="str">
            <v>작업자 교육 철저</v>
          </cell>
          <cell r="Q32" t="str">
            <v>용접</v>
          </cell>
          <cell r="R32" t="str">
            <v>배재욱</v>
          </cell>
          <cell r="S32" t="str">
            <v>6/16</v>
          </cell>
        </row>
        <row r="33">
          <cell r="A33">
            <v>18</v>
          </cell>
          <cell r="B33" t="str">
            <v>S990271</v>
          </cell>
          <cell r="C33" t="str">
            <v>6/19</v>
          </cell>
          <cell r="D33">
            <v>18</v>
          </cell>
          <cell r="E33" t="str">
            <v>EF</v>
          </cell>
          <cell r="F33" t="str">
            <v>79730-38000</v>
          </cell>
          <cell r="G33" t="str">
            <v>REINF-T/L HINGE SD</v>
          </cell>
          <cell r="H33">
            <v>50</v>
          </cell>
          <cell r="I33" t="str">
            <v>B</v>
          </cell>
          <cell r="J33" t="str">
            <v>P</v>
          </cell>
          <cell r="K33" t="str">
            <v>B3</v>
          </cell>
          <cell r="L33" t="str">
            <v>G</v>
          </cell>
          <cell r="M33" t="str">
            <v>형상 짤림 발생</v>
          </cell>
          <cell r="N33" t="str">
            <v>B</v>
          </cell>
          <cell r="O33" t="str">
            <v>형상 GUIDE 밀착불량</v>
          </cell>
          <cell r="P33" t="str">
            <v>GUIDE 밀착 조정</v>
          </cell>
          <cell r="Q33" t="str">
            <v>프레스</v>
          </cell>
          <cell r="R33" t="str">
            <v>안치관</v>
          </cell>
          <cell r="S33" t="str">
            <v>6/17</v>
          </cell>
        </row>
        <row r="34">
          <cell r="A34">
            <v>19</v>
          </cell>
          <cell r="B34" t="str">
            <v>S990272</v>
          </cell>
          <cell r="C34" t="str">
            <v>6/21</v>
          </cell>
          <cell r="D34">
            <v>18</v>
          </cell>
          <cell r="E34" t="str">
            <v>EF</v>
          </cell>
          <cell r="F34" t="str">
            <v>79740-38000</v>
          </cell>
          <cell r="G34" t="str">
            <v>REINF-T/L HINGE SD</v>
          </cell>
          <cell r="H34">
            <v>50</v>
          </cell>
          <cell r="I34" t="str">
            <v>B</v>
          </cell>
          <cell r="J34" t="str">
            <v>P</v>
          </cell>
          <cell r="K34" t="str">
            <v>B3</v>
          </cell>
          <cell r="L34" t="str">
            <v>G</v>
          </cell>
          <cell r="M34" t="str">
            <v>형상 짤림 발생</v>
          </cell>
          <cell r="N34" t="str">
            <v>B</v>
          </cell>
          <cell r="O34" t="str">
            <v>형상 GUIDE 밀착불량</v>
          </cell>
          <cell r="P34" t="str">
            <v>GUIDE 밀착 조정</v>
          </cell>
          <cell r="Q34" t="str">
            <v>프레스</v>
          </cell>
          <cell r="R34" t="str">
            <v>안치관</v>
          </cell>
          <cell r="S34" t="str">
            <v>6/17</v>
          </cell>
        </row>
        <row r="35">
          <cell r="A35">
            <v>20</v>
          </cell>
          <cell r="B35" t="str">
            <v>S990273</v>
          </cell>
          <cell r="C35" t="str">
            <v>6/21</v>
          </cell>
          <cell r="D35">
            <v>8</v>
          </cell>
          <cell r="F35" t="str">
            <v>71777-38000</v>
          </cell>
          <cell r="G35" t="str">
            <v>PNL-P/TRAY SD LWR</v>
          </cell>
          <cell r="H35">
            <v>2</v>
          </cell>
          <cell r="I35" t="str">
            <v>B</v>
          </cell>
          <cell r="J35" t="str">
            <v>W</v>
          </cell>
          <cell r="K35" t="str">
            <v>B4</v>
          </cell>
          <cell r="L35" t="str">
            <v>G</v>
          </cell>
          <cell r="M35" t="str">
            <v>용접 점 불량</v>
          </cell>
          <cell r="N35" t="str">
            <v>B</v>
          </cell>
          <cell r="O35" t="str">
            <v>작업자 부주의</v>
          </cell>
          <cell r="P35" t="str">
            <v>작업자 교육 철저</v>
          </cell>
          <cell r="Q35" t="str">
            <v>용접</v>
          </cell>
          <cell r="R35" t="str">
            <v>배재욱</v>
          </cell>
          <cell r="S35" t="str">
            <v>6/19</v>
          </cell>
        </row>
        <row r="36">
          <cell r="A36">
            <v>21</v>
          </cell>
          <cell r="B36" t="str">
            <v>S990274</v>
          </cell>
          <cell r="C36" t="str">
            <v>6/22</v>
          </cell>
          <cell r="D36">
            <v>93</v>
          </cell>
          <cell r="E36" t="str">
            <v>X3</v>
          </cell>
          <cell r="F36" t="str">
            <v>86636-22200</v>
          </cell>
          <cell r="G36" t="str">
            <v xml:space="preserve">ROD RR BPR </v>
          </cell>
          <cell r="H36">
            <v>4</v>
          </cell>
          <cell r="I36" t="str">
            <v>C</v>
          </cell>
          <cell r="J36" t="str">
            <v>V</v>
          </cell>
          <cell r="K36" t="str">
            <v>B2</v>
          </cell>
          <cell r="L36" t="str">
            <v>J</v>
          </cell>
          <cell r="M36" t="str">
            <v>HOLE 위치 불량</v>
          </cell>
          <cell r="N36" t="str">
            <v>B</v>
          </cell>
          <cell r="O36" t="str">
            <v>GUIDE 밀착 불량</v>
          </cell>
          <cell r="P36" t="str">
            <v>GUIDE 밀착 조정</v>
          </cell>
          <cell r="Q36" t="str">
            <v>신명</v>
          </cell>
          <cell r="R36" t="str">
            <v>신영수</v>
          </cell>
          <cell r="S36" t="str">
            <v>6/20</v>
          </cell>
        </row>
        <row r="37">
          <cell r="A37">
            <v>22</v>
          </cell>
          <cell r="B37" t="str">
            <v>S990275</v>
          </cell>
          <cell r="C37" t="str">
            <v>6/22</v>
          </cell>
          <cell r="D37">
            <v>66</v>
          </cell>
          <cell r="E37" t="str">
            <v>RD</v>
          </cell>
          <cell r="F37" t="str">
            <v>77112-29000</v>
          </cell>
          <cell r="G37" t="str">
            <v>RR DR BELT RAIL LH</v>
          </cell>
          <cell r="H37">
            <v>58</v>
          </cell>
          <cell r="I37" t="str">
            <v>B</v>
          </cell>
          <cell r="J37" t="str">
            <v>P</v>
          </cell>
          <cell r="K37" t="str">
            <v>B3</v>
          </cell>
          <cell r="L37" t="str">
            <v>G</v>
          </cell>
          <cell r="M37" t="str">
            <v>형상 짤림 발생</v>
          </cell>
          <cell r="N37" t="str">
            <v>B</v>
          </cell>
          <cell r="O37" t="str">
            <v>형상 GUIDE 밀착불량</v>
          </cell>
          <cell r="P37" t="str">
            <v>GUIDE 밀착 조정</v>
          </cell>
          <cell r="Q37" t="str">
            <v>프레스</v>
          </cell>
          <cell r="R37" t="str">
            <v>안치관</v>
          </cell>
          <cell r="S37" t="str">
            <v>6/21</v>
          </cell>
        </row>
        <row r="38">
          <cell r="A38">
            <v>23</v>
          </cell>
          <cell r="B38" t="str">
            <v>S990276</v>
          </cell>
          <cell r="C38" t="str">
            <v>6/22</v>
          </cell>
          <cell r="D38">
            <v>44</v>
          </cell>
          <cell r="E38" t="str">
            <v>RD</v>
          </cell>
          <cell r="F38" t="str">
            <v>71613-27000</v>
          </cell>
          <cell r="G38" t="str">
            <v>REINF ASSY QTR CTR LH</v>
          </cell>
          <cell r="H38">
            <v>1</v>
          </cell>
          <cell r="I38" t="str">
            <v>B</v>
          </cell>
          <cell r="J38" t="str">
            <v>W</v>
          </cell>
          <cell r="K38" t="str">
            <v>B4</v>
          </cell>
          <cell r="L38" t="str">
            <v>G</v>
          </cell>
          <cell r="M38" t="str">
            <v>용접점 불량</v>
          </cell>
          <cell r="N38" t="str">
            <v>B</v>
          </cell>
          <cell r="O38" t="str">
            <v>작업자 부주의</v>
          </cell>
          <cell r="P38" t="str">
            <v>작업자 교육 철저</v>
          </cell>
          <cell r="Q38" t="str">
            <v>용접</v>
          </cell>
          <cell r="R38" t="str">
            <v>배재욱</v>
          </cell>
          <cell r="S38" t="str">
            <v>6/22</v>
          </cell>
        </row>
        <row r="39">
          <cell r="A39">
            <v>24</v>
          </cell>
          <cell r="B39" t="str">
            <v>S990277</v>
          </cell>
          <cell r="C39" t="str">
            <v>6/23</v>
          </cell>
          <cell r="D39">
            <v>44</v>
          </cell>
          <cell r="E39" t="str">
            <v>RD</v>
          </cell>
          <cell r="F39" t="str">
            <v>71613-27000</v>
          </cell>
          <cell r="G39" t="str">
            <v>REINF ASSY QTR CTR LH</v>
          </cell>
          <cell r="H39">
            <v>1</v>
          </cell>
          <cell r="I39" t="str">
            <v>A</v>
          </cell>
          <cell r="J39" t="str">
            <v>H</v>
          </cell>
          <cell r="K39" t="str">
            <v>A1</v>
          </cell>
          <cell r="L39" t="str">
            <v>J</v>
          </cell>
          <cell r="M39" t="str">
            <v>NUT 누락</v>
          </cell>
          <cell r="N39" t="str">
            <v>A</v>
          </cell>
          <cell r="O39" t="str">
            <v>작업자 부주의</v>
          </cell>
          <cell r="P39" t="str">
            <v>작업자 교육 철저</v>
          </cell>
          <cell r="Q39" t="str">
            <v>용접</v>
          </cell>
          <cell r="R39" t="str">
            <v>배재욱</v>
          </cell>
          <cell r="S39" t="str">
            <v>6/22</v>
          </cell>
        </row>
        <row r="40">
          <cell r="A40">
            <v>25</v>
          </cell>
          <cell r="B40" t="str">
            <v>S990278</v>
          </cell>
          <cell r="C40" t="str">
            <v>6/24</v>
          </cell>
          <cell r="D40">
            <v>66</v>
          </cell>
          <cell r="E40" t="str">
            <v>RD</v>
          </cell>
          <cell r="F40" t="str">
            <v>77112-29000</v>
          </cell>
          <cell r="G40" t="str">
            <v>RR DR BELT RAIL LH</v>
          </cell>
          <cell r="H40">
            <v>172</v>
          </cell>
          <cell r="I40" t="str">
            <v>A</v>
          </cell>
          <cell r="J40" t="str">
            <v>HB</v>
          </cell>
          <cell r="K40" t="str">
            <v>B3</v>
          </cell>
          <cell r="L40" t="str">
            <v>J</v>
          </cell>
          <cell r="M40" t="str">
            <v>형상 불량</v>
          </cell>
          <cell r="N40" t="str">
            <v>B</v>
          </cell>
          <cell r="O40" t="str">
            <v>작업자 지게차운송중 전복</v>
          </cell>
          <cell r="P40" t="str">
            <v>작업자 교육 철저</v>
          </cell>
          <cell r="Q40" t="str">
            <v>용접</v>
          </cell>
          <cell r="R40" t="str">
            <v>배재욱</v>
          </cell>
          <cell r="S40" t="str">
            <v>6/23</v>
          </cell>
        </row>
        <row r="41">
          <cell r="A41">
            <v>26</v>
          </cell>
          <cell r="B41" t="str">
            <v>S990279</v>
          </cell>
          <cell r="C41" t="str">
            <v>6/24</v>
          </cell>
          <cell r="D41">
            <v>26</v>
          </cell>
          <cell r="E41" t="str">
            <v>X3</v>
          </cell>
          <cell r="F41" t="str">
            <v>77215-37000</v>
          </cell>
          <cell r="G41" t="str">
            <v>REINF-DR LATCH LH</v>
          </cell>
          <cell r="H41">
            <v>10</v>
          </cell>
          <cell r="I41" t="str">
            <v>C</v>
          </cell>
          <cell r="J41" t="str">
            <v>V</v>
          </cell>
          <cell r="K41" t="str">
            <v>B3</v>
          </cell>
          <cell r="L41" t="str">
            <v>J</v>
          </cell>
          <cell r="M41" t="str">
            <v>형상 불량</v>
          </cell>
          <cell r="N41" t="str">
            <v>B</v>
          </cell>
          <cell r="O41" t="str">
            <v>GUIDE 밀착 불량</v>
          </cell>
          <cell r="P41" t="str">
            <v>GUIDE 밀착 조정</v>
          </cell>
          <cell r="Q41" t="str">
            <v>신명</v>
          </cell>
          <cell r="R41" t="str">
            <v>신영수</v>
          </cell>
          <cell r="S41" t="str">
            <v>6/24</v>
          </cell>
        </row>
        <row r="42">
          <cell r="A42">
            <v>27</v>
          </cell>
          <cell r="B42" t="str">
            <v>S990280</v>
          </cell>
          <cell r="C42" t="str">
            <v>6/24</v>
          </cell>
          <cell r="D42">
            <v>95</v>
          </cell>
          <cell r="E42" t="str">
            <v>X3</v>
          </cell>
          <cell r="F42" t="str">
            <v>86637-22000</v>
          </cell>
          <cell r="G42" t="str">
            <v xml:space="preserve">ROD RR BPR </v>
          </cell>
          <cell r="H42">
            <v>7</v>
          </cell>
          <cell r="I42" t="str">
            <v>C</v>
          </cell>
          <cell r="J42" t="str">
            <v>V</v>
          </cell>
          <cell r="K42" t="str">
            <v>B2</v>
          </cell>
          <cell r="L42" t="str">
            <v>J</v>
          </cell>
          <cell r="M42" t="str">
            <v>HOLE 편심발생</v>
          </cell>
          <cell r="N42" t="str">
            <v>B</v>
          </cell>
          <cell r="O42" t="str">
            <v>GUIDE 밀착 불량</v>
          </cell>
          <cell r="P42" t="str">
            <v>GUIDE 밀착 조정</v>
          </cell>
          <cell r="Q42" t="str">
            <v>신명</v>
          </cell>
          <cell r="R42" t="str">
            <v>신영수</v>
          </cell>
          <cell r="S42" t="str">
            <v>6/25</v>
          </cell>
        </row>
        <row r="43">
          <cell r="A43">
            <v>28</v>
          </cell>
          <cell r="B43" t="str">
            <v>S990281</v>
          </cell>
          <cell r="C43" t="str">
            <v>6/25</v>
          </cell>
          <cell r="D43">
            <v>56</v>
          </cell>
          <cell r="E43" t="str">
            <v>RD</v>
          </cell>
          <cell r="F43" t="str">
            <v>76113-27001</v>
          </cell>
          <cell r="G43" t="str">
            <v>DR BELT RAIL</v>
          </cell>
          <cell r="H43">
            <v>1</v>
          </cell>
          <cell r="I43" t="str">
            <v>A</v>
          </cell>
          <cell r="J43" t="str">
            <v>HB</v>
          </cell>
          <cell r="K43" t="str">
            <v>C1</v>
          </cell>
          <cell r="L43" t="str">
            <v>G</v>
          </cell>
          <cell r="M43" t="str">
            <v>RUST 발생</v>
          </cell>
          <cell r="N43" t="str">
            <v>C</v>
          </cell>
          <cell r="O43" t="str">
            <v>완제품 취급부주의</v>
          </cell>
          <cell r="P43" t="str">
            <v>완제품 관리 철저</v>
          </cell>
          <cell r="Q43" t="str">
            <v>검수</v>
          </cell>
          <cell r="R43" t="str">
            <v>오면석</v>
          </cell>
          <cell r="S43" t="str">
            <v>6/23</v>
          </cell>
        </row>
        <row r="44">
          <cell r="A44">
            <v>29</v>
          </cell>
          <cell r="B44" t="str">
            <v>S990282</v>
          </cell>
          <cell r="C44" t="str">
            <v>6/25</v>
          </cell>
          <cell r="D44">
            <v>62</v>
          </cell>
          <cell r="E44" t="str">
            <v>RD</v>
          </cell>
          <cell r="F44" t="str">
            <v>76123-29000</v>
          </cell>
          <cell r="G44" t="str">
            <v>DR BELT RAIL RH</v>
          </cell>
          <cell r="H44">
            <v>6</v>
          </cell>
          <cell r="I44" t="str">
            <v>A</v>
          </cell>
          <cell r="J44" t="str">
            <v>HB</v>
          </cell>
          <cell r="K44" t="str">
            <v>B3</v>
          </cell>
          <cell r="L44" t="str">
            <v>G</v>
          </cell>
          <cell r="M44" t="str">
            <v>형상 불량</v>
          </cell>
          <cell r="N44" t="str">
            <v>B</v>
          </cell>
          <cell r="O44" t="str">
            <v>완제품 취급부주의</v>
          </cell>
          <cell r="P44" t="str">
            <v>완제품 관리 철저</v>
          </cell>
          <cell r="Q44" t="str">
            <v>검수</v>
          </cell>
          <cell r="R44" t="str">
            <v>오면석</v>
          </cell>
          <cell r="S44" t="str">
            <v>6/23</v>
          </cell>
        </row>
        <row r="45">
          <cell r="A45">
            <v>30</v>
          </cell>
          <cell r="B45" t="str">
            <v>S990283</v>
          </cell>
          <cell r="C45" t="str">
            <v>6/28</v>
          </cell>
          <cell r="D45">
            <v>41</v>
          </cell>
          <cell r="E45" t="str">
            <v>RD</v>
          </cell>
          <cell r="F45" t="str">
            <v>65367-29000</v>
          </cell>
          <cell r="G45" t="str">
            <v>RR FLR UPR OTR RH</v>
          </cell>
          <cell r="H45">
            <v>94</v>
          </cell>
          <cell r="I45" t="str">
            <v>A</v>
          </cell>
          <cell r="J45" t="str">
            <v>H</v>
          </cell>
          <cell r="K45" t="str">
            <v>A5</v>
          </cell>
          <cell r="L45" t="str">
            <v>J</v>
          </cell>
          <cell r="M45" t="str">
            <v>HOLE 누락</v>
          </cell>
          <cell r="N45" t="str">
            <v>A</v>
          </cell>
          <cell r="O45" t="str">
            <v>피어싱 핀 마모</v>
          </cell>
          <cell r="P45" t="str">
            <v>피어싱 핀 교체</v>
          </cell>
          <cell r="Q45" t="str">
            <v>금형반</v>
          </cell>
          <cell r="R45" t="str">
            <v>신상테</v>
          </cell>
          <cell r="S45" t="str">
            <v>6/24</v>
          </cell>
        </row>
        <row r="46">
          <cell r="A46">
            <v>31</v>
          </cell>
          <cell r="B46" t="str">
            <v>S990284</v>
          </cell>
          <cell r="C46" t="str">
            <v>6/29</v>
          </cell>
          <cell r="D46">
            <v>69</v>
          </cell>
          <cell r="E46" t="str">
            <v>RD</v>
          </cell>
          <cell r="F46" t="str">
            <v>77112-29000</v>
          </cell>
          <cell r="G46" t="str">
            <v>RR DR BELT RAIL RH</v>
          </cell>
          <cell r="H46">
            <v>195</v>
          </cell>
          <cell r="I46" t="str">
            <v>A</v>
          </cell>
          <cell r="J46" t="str">
            <v>HB</v>
          </cell>
          <cell r="K46" t="str">
            <v>B3</v>
          </cell>
          <cell r="L46" t="str">
            <v>J</v>
          </cell>
          <cell r="M46" t="str">
            <v>형상 불량</v>
          </cell>
          <cell r="N46" t="str">
            <v>B</v>
          </cell>
          <cell r="O46" t="str">
            <v>완제품 취급부주의</v>
          </cell>
          <cell r="P46" t="str">
            <v>완제품 관리 철저</v>
          </cell>
          <cell r="Q46" t="str">
            <v>검수</v>
          </cell>
          <cell r="R46" t="str">
            <v>오면석</v>
          </cell>
          <cell r="S46" t="str">
            <v>6/25</v>
          </cell>
        </row>
        <row r="47">
          <cell r="A47">
            <v>32</v>
          </cell>
          <cell r="B47" t="str">
            <v>S990285</v>
          </cell>
          <cell r="C47" t="str">
            <v>6/30</v>
          </cell>
          <cell r="D47">
            <v>56</v>
          </cell>
          <cell r="E47" t="str">
            <v>RD</v>
          </cell>
          <cell r="F47" t="str">
            <v>76113-270001</v>
          </cell>
          <cell r="G47" t="str">
            <v>DR BELT RAIL</v>
          </cell>
          <cell r="H47">
            <v>1</v>
          </cell>
          <cell r="I47" t="str">
            <v>A</v>
          </cell>
          <cell r="J47" t="str">
            <v>HB</v>
          </cell>
          <cell r="K47" t="str">
            <v>C1</v>
          </cell>
          <cell r="L47" t="str">
            <v>J</v>
          </cell>
          <cell r="M47" t="str">
            <v>RUST 발생</v>
          </cell>
          <cell r="N47" t="str">
            <v>C</v>
          </cell>
          <cell r="O47" t="str">
            <v>완제품 취급부주의</v>
          </cell>
          <cell r="P47" t="str">
            <v>완제품 관리 철저</v>
          </cell>
          <cell r="Q47" t="str">
            <v>검수</v>
          </cell>
          <cell r="R47" t="str">
            <v>오면석</v>
          </cell>
          <cell r="S47" t="str">
            <v>6/26</v>
          </cell>
        </row>
        <row r="48">
          <cell r="A48">
            <v>33</v>
          </cell>
          <cell r="B48" t="str">
            <v>S990286</v>
          </cell>
          <cell r="C48" t="str">
            <v>6/24</v>
          </cell>
          <cell r="D48">
            <v>56</v>
          </cell>
          <cell r="E48" t="str">
            <v>RD</v>
          </cell>
          <cell r="F48" t="str">
            <v>76123-27001</v>
          </cell>
          <cell r="G48" t="str">
            <v>DR BELT RAIL</v>
          </cell>
          <cell r="H48">
            <v>1</v>
          </cell>
          <cell r="I48" t="str">
            <v>A</v>
          </cell>
          <cell r="J48" t="str">
            <v>W</v>
          </cell>
          <cell r="K48" t="str">
            <v>C1</v>
          </cell>
          <cell r="L48" t="str">
            <v>G</v>
          </cell>
          <cell r="M48" t="str">
            <v>용접점 불량</v>
          </cell>
          <cell r="N48" t="str">
            <v>C</v>
          </cell>
          <cell r="O48" t="str">
            <v>작업자 부주의</v>
          </cell>
          <cell r="P48" t="str">
            <v>작업자 교육 철저</v>
          </cell>
          <cell r="Q48" t="str">
            <v>검수</v>
          </cell>
          <cell r="R48" t="str">
            <v>오면석</v>
          </cell>
          <cell r="S48" t="str">
            <v>6/28</v>
          </cell>
        </row>
        <row r="49">
          <cell r="A49">
            <v>34</v>
          </cell>
          <cell r="B49" t="str">
            <v>S990287</v>
          </cell>
          <cell r="C49" t="str">
            <v>6/25</v>
          </cell>
          <cell r="D49">
            <v>62</v>
          </cell>
          <cell r="E49" t="str">
            <v>RD</v>
          </cell>
          <cell r="F49" t="str">
            <v>76122-29000</v>
          </cell>
          <cell r="G49" t="str">
            <v>DR BELT RAIL RH</v>
          </cell>
          <cell r="H49">
            <v>1</v>
          </cell>
          <cell r="I49" t="str">
            <v>B</v>
          </cell>
          <cell r="J49" t="str">
            <v>W</v>
          </cell>
          <cell r="K49" t="str">
            <v>B4</v>
          </cell>
          <cell r="L49" t="str">
            <v>G</v>
          </cell>
          <cell r="M49" t="str">
            <v>BRKT 이중 용접</v>
          </cell>
          <cell r="N49" t="str">
            <v>B</v>
          </cell>
          <cell r="O49" t="str">
            <v>작업자 부주의</v>
          </cell>
          <cell r="P49" t="str">
            <v>작업자 교육 철저</v>
          </cell>
          <cell r="Q49" t="str">
            <v>용접</v>
          </cell>
          <cell r="R49" t="str">
            <v>배재욱</v>
          </cell>
          <cell r="S49" t="str">
            <v>6/29</v>
          </cell>
        </row>
        <row r="50">
          <cell r="A50">
            <v>35</v>
          </cell>
          <cell r="B50" t="str">
            <v>S990288</v>
          </cell>
          <cell r="C50" t="str">
            <v>6/25</v>
          </cell>
          <cell r="D50">
            <v>66</v>
          </cell>
          <cell r="E50" t="str">
            <v>RD</v>
          </cell>
          <cell r="F50" t="str">
            <v>77122-29000</v>
          </cell>
          <cell r="G50" t="str">
            <v>RR DR BELT RAIL LH</v>
          </cell>
          <cell r="H50">
            <v>1</v>
          </cell>
          <cell r="I50" t="str">
            <v>B</v>
          </cell>
          <cell r="J50" t="str">
            <v>W</v>
          </cell>
          <cell r="K50" t="str">
            <v>B4</v>
          </cell>
          <cell r="L50" t="str">
            <v>G</v>
          </cell>
          <cell r="M50" t="str">
            <v>BRKT 이중 용접</v>
          </cell>
          <cell r="N50" t="str">
            <v>B</v>
          </cell>
          <cell r="O50" t="str">
            <v>작업자 부주의</v>
          </cell>
          <cell r="P50" t="str">
            <v>작업자 교육 철저</v>
          </cell>
          <cell r="Q50" t="str">
            <v>용접</v>
          </cell>
          <cell r="R50" t="str">
            <v>배재욱</v>
          </cell>
          <cell r="S50" t="str">
            <v>6/29</v>
          </cell>
        </row>
        <row r="51">
          <cell r="A51">
            <v>36</v>
          </cell>
          <cell r="B51" t="str">
            <v>S990289</v>
          </cell>
          <cell r="C51" t="str">
            <v>6/28</v>
          </cell>
          <cell r="D51">
            <v>41</v>
          </cell>
          <cell r="E51" t="str">
            <v>RD</v>
          </cell>
          <cell r="F51" t="str">
            <v>65365-29000</v>
          </cell>
          <cell r="G51" t="str">
            <v>RR FLR UPR OTR RH</v>
          </cell>
          <cell r="H51">
            <v>1</v>
          </cell>
          <cell r="I51" t="str">
            <v>B</v>
          </cell>
          <cell r="J51" t="str">
            <v>W</v>
          </cell>
          <cell r="K51" t="str">
            <v>B4</v>
          </cell>
          <cell r="L51" t="str">
            <v>G</v>
          </cell>
          <cell r="M51" t="str">
            <v>SPARK 발생</v>
          </cell>
          <cell r="N51" t="str">
            <v>B</v>
          </cell>
          <cell r="O51" t="str">
            <v>전류 조정 불량</v>
          </cell>
          <cell r="P51" t="str">
            <v>전류 조정</v>
          </cell>
          <cell r="Q51" t="str">
            <v>용접</v>
          </cell>
          <cell r="R51" t="str">
            <v>배재욱</v>
          </cell>
          <cell r="S51" t="str">
            <v>6/30</v>
          </cell>
        </row>
        <row r="52">
          <cell r="A52">
            <v>37</v>
          </cell>
          <cell r="B52" t="str">
            <v>S990290</v>
          </cell>
          <cell r="C52" t="str">
            <v>6/29</v>
          </cell>
          <cell r="D52">
            <v>41</v>
          </cell>
          <cell r="E52" t="str">
            <v>RD</v>
          </cell>
          <cell r="F52" t="str">
            <v>65367-29000</v>
          </cell>
          <cell r="G52" t="str">
            <v>RR FLR UPR OTR RH</v>
          </cell>
          <cell r="H52">
            <v>1</v>
          </cell>
          <cell r="I52" t="str">
            <v>B</v>
          </cell>
          <cell r="J52" t="str">
            <v>W</v>
          </cell>
          <cell r="K52" t="str">
            <v>B4</v>
          </cell>
          <cell r="L52" t="str">
            <v>G</v>
          </cell>
          <cell r="M52" t="str">
            <v>NUT 편심발생</v>
          </cell>
          <cell r="N52" t="str">
            <v>B</v>
          </cell>
          <cell r="O52" t="str">
            <v>세라믹 PIN 삽입 불량</v>
          </cell>
          <cell r="P52" t="str">
            <v>세라믹 PIN 삽이 조정</v>
          </cell>
          <cell r="Q52" t="str">
            <v>용접</v>
          </cell>
          <cell r="R52" t="str">
            <v>배재욱</v>
          </cell>
          <cell r="S52" t="str">
            <v>6/30</v>
          </cell>
        </row>
        <row r="53">
          <cell r="A53">
            <v>38</v>
          </cell>
          <cell r="B53" t="str">
            <v>S990291</v>
          </cell>
          <cell r="C53" t="str">
            <v>6/29</v>
          </cell>
          <cell r="D53">
            <v>8</v>
          </cell>
          <cell r="E53" t="str">
            <v>EF</v>
          </cell>
          <cell r="F53" t="str">
            <v>71777-38000</v>
          </cell>
          <cell r="G53" t="str">
            <v>PNL-P/TRAY SD LWR</v>
          </cell>
          <cell r="H53">
            <v>44</v>
          </cell>
          <cell r="I53" t="str">
            <v>A</v>
          </cell>
          <cell r="J53" t="str">
            <v>SB</v>
          </cell>
          <cell r="K53" t="str">
            <v>C1</v>
          </cell>
          <cell r="L53" t="str">
            <v>J</v>
          </cell>
          <cell r="M53" t="str">
            <v>RUST 발생</v>
          </cell>
          <cell r="N53" t="str">
            <v>C</v>
          </cell>
          <cell r="O53" t="str">
            <v>완제품 취급부주의</v>
          </cell>
          <cell r="P53" t="str">
            <v>완제품 관리 철저</v>
          </cell>
          <cell r="Q53" t="str">
            <v>검수</v>
          </cell>
          <cell r="R53" t="str">
            <v>오면석</v>
          </cell>
          <cell r="S53" t="str">
            <v>7/1</v>
          </cell>
        </row>
        <row r="54">
          <cell r="A54">
            <v>39</v>
          </cell>
          <cell r="B54" t="str">
            <v>S990292</v>
          </cell>
          <cell r="C54" t="str">
            <v>6/30</v>
          </cell>
          <cell r="D54">
            <v>41</v>
          </cell>
          <cell r="E54" t="str">
            <v>RD</v>
          </cell>
          <cell r="F54" t="str">
            <v>65367-29000</v>
          </cell>
          <cell r="G54" t="str">
            <v>RR FLR UPR OTR RH</v>
          </cell>
          <cell r="H54">
            <v>1</v>
          </cell>
          <cell r="I54" t="str">
            <v>B</v>
          </cell>
          <cell r="J54" t="str">
            <v>W</v>
          </cell>
          <cell r="K54" t="str">
            <v>B4</v>
          </cell>
          <cell r="L54" t="str">
            <v>G</v>
          </cell>
          <cell r="M54" t="str">
            <v>NUT 편심발생</v>
          </cell>
          <cell r="N54" t="str">
            <v>B</v>
          </cell>
          <cell r="O54" t="str">
            <v>세라믹 PIN 삽입 불량</v>
          </cell>
          <cell r="P54" t="str">
            <v>세라믹 PIN 삽이 조정</v>
          </cell>
          <cell r="Q54" t="str">
            <v>용접</v>
          </cell>
          <cell r="R54" t="str">
            <v>배재욱</v>
          </cell>
          <cell r="S54" t="str">
            <v>7/1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  <cell r="G61">
            <v>0</v>
          </cell>
        </row>
        <row r="62">
          <cell r="E62">
            <v>0</v>
          </cell>
          <cell r="G62">
            <v>0</v>
          </cell>
        </row>
        <row r="63">
          <cell r="E63">
            <v>0</v>
          </cell>
          <cell r="G63">
            <v>0</v>
          </cell>
        </row>
        <row r="64">
          <cell r="E64">
            <v>0</v>
          </cell>
          <cell r="G64">
            <v>0</v>
          </cell>
        </row>
        <row r="65">
          <cell r="E65">
            <v>0</v>
          </cell>
          <cell r="G65">
            <v>0</v>
          </cell>
        </row>
        <row r="66">
          <cell r="E66">
            <v>0</v>
          </cell>
          <cell r="G66">
            <v>0</v>
          </cell>
        </row>
        <row r="67">
          <cell r="E67">
            <v>0</v>
          </cell>
          <cell r="G67">
            <v>0</v>
          </cell>
        </row>
        <row r="68">
          <cell r="E68">
            <v>0</v>
          </cell>
          <cell r="G68">
            <v>0</v>
          </cell>
        </row>
        <row r="69">
          <cell r="E69">
            <v>0</v>
          </cell>
          <cell r="G69">
            <v>0</v>
          </cell>
        </row>
        <row r="70">
          <cell r="E70">
            <v>0</v>
          </cell>
          <cell r="G70">
            <v>0</v>
          </cell>
        </row>
        <row r="71">
          <cell r="E71">
            <v>0</v>
          </cell>
          <cell r="G71">
            <v>0</v>
          </cell>
        </row>
        <row r="72">
          <cell r="E72">
            <v>0</v>
          </cell>
          <cell r="G72">
            <v>0</v>
          </cell>
        </row>
        <row r="73">
          <cell r="E73">
            <v>0</v>
          </cell>
          <cell r="G73">
            <v>0</v>
          </cell>
        </row>
        <row r="74">
          <cell r="E74">
            <v>0</v>
          </cell>
          <cell r="G74">
            <v>0</v>
          </cell>
        </row>
        <row r="75">
          <cell r="E75">
            <v>0</v>
          </cell>
          <cell r="G75">
            <v>0</v>
          </cell>
        </row>
        <row r="76">
          <cell r="E76">
            <v>0</v>
          </cell>
          <cell r="G76">
            <v>0</v>
          </cell>
        </row>
        <row r="77">
          <cell r="E77">
            <v>0</v>
          </cell>
          <cell r="G77">
            <v>0</v>
          </cell>
        </row>
        <row r="78">
          <cell r="E78">
            <v>0</v>
          </cell>
          <cell r="G78">
            <v>0</v>
          </cell>
        </row>
        <row r="79">
          <cell r="E79">
            <v>0</v>
          </cell>
          <cell r="G79">
            <v>0</v>
          </cell>
        </row>
        <row r="80">
          <cell r="E80">
            <v>0</v>
          </cell>
          <cell r="G80">
            <v>0</v>
          </cell>
        </row>
        <row r="81">
          <cell r="E81">
            <v>0</v>
          </cell>
          <cell r="G81">
            <v>0</v>
          </cell>
        </row>
        <row r="82">
          <cell r="E82">
            <v>0</v>
          </cell>
          <cell r="G82">
            <v>0</v>
          </cell>
        </row>
        <row r="83">
          <cell r="E83">
            <v>0</v>
          </cell>
          <cell r="G83">
            <v>0</v>
          </cell>
        </row>
        <row r="84">
          <cell r="E84">
            <v>0</v>
          </cell>
          <cell r="G84">
            <v>0</v>
          </cell>
        </row>
        <row r="85">
          <cell r="E85">
            <v>0</v>
          </cell>
          <cell r="G85">
            <v>0</v>
          </cell>
        </row>
        <row r="86">
          <cell r="E86">
            <v>0</v>
          </cell>
          <cell r="G86">
            <v>0</v>
          </cell>
        </row>
        <row r="87">
          <cell r="E87">
            <v>0</v>
          </cell>
          <cell r="G87">
            <v>0</v>
          </cell>
        </row>
        <row r="88">
          <cell r="E88">
            <v>0</v>
          </cell>
          <cell r="G88">
            <v>0</v>
          </cell>
        </row>
        <row r="89">
          <cell r="E89">
            <v>0</v>
          </cell>
          <cell r="G89">
            <v>0</v>
          </cell>
        </row>
        <row r="90">
          <cell r="E90">
            <v>0</v>
          </cell>
          <cell r="G9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G-CAP"/>
      <sheetName val="TMC_VP2001"/>
    </sheetNames>
    <definedNames>
      <definedName name="Macro11"/>
      <definedName name="Macro13"/>
    </defined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H400"/>
      <sheetName val="v100"/>
      <sheetName val="H800"/>
      <sheetName val="Sheet2"/>
      <sheetName val="Sheet3"/>
      <sheetName val="Graph"/>
      <sheetName val="Graph(H800)"/>
      <sheetName val="ML"/>
      <sheetName val="BUS제원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생산1-1"/>
      <sheetName val="생산1-2"/>
      <sheetName val="신규DEP"/>
      <sheetName val="현재"/>
    </sheetNames>
    <sheetDataSet>
      <sheetData sheetId="0">
        <row r="6">
          <cell r="P6">
            <v>20</v>
          </cell>
          <cell r="Q6">
            <v>930000</v>
          </cell>
        </row>
        <row r="7">
          <cell r="P7">
            <v>17</v>
          </cell>
          <cell r="Q7">
            <v>1001300</v>
          </cell>
        </row>
        <row r="8">
          <cell r="P8">
            <v>19</v>
          </cell>
          <cell r="Q8">
            <v>1170400</v>
          </cell>
        </row>
        <row r="9">
          <cell r="P9">
            <v>7</v>
          </cell>
          <cell r="Q9">
            <v>525700</v>
          </cell>
        </row>
        <row r="10">
          <cell r="P10">
            <v>3</v>
          </cell>
          <cell r="Q10">
            <v>246900</v>
          </cell>
        </row>
        <row r="12">
          <cell r="P12">
            <v>2</v>
          </cell>
          <cell r="Q12">
            <v>69200</v>
          </cell>
        </row>
        <row r="17">
          <cell r="P17">
            <v>18</v>
          </cell>
          <cell r="Q17">
            <v>828000</v>
          </cell>
        </row>
        <row r="18">
          <cell r="P18">
            <v>3</v>
          </cell>
          <cell r="Q18">
            <v>174900</v>
          </cell>
        </row>
        <row r="21">
          <cell r="P21">
            <v>89</v>
          </cell>
          <cell r="Q21">
            <v>4946400</v>
          </cell>
        </row>
        <row r="23">
          <cell r="P23">
            <v>7</v>
          </cell>
          <cell r="Q23">
            <v>315572.59999999998</v>
          </cell>
        </row>
        <row r="24">
          <cell r="P24">
            <v>36</v>
          </cell>
          <cell r="Q24">
            <v>1900368</v>
          </cell>
        </row>
        <row r="25">
          <cell r="P25">
            <v>46</v>
          </cell>
          <cell r="Q25">
            <v>2477008</v>
          </cell>
        </row>
        <row r="27">
          <cell r="P27">
            <v>10</v>
          </cell>
          <cell r="Q27">
            <v>747194</v>
          </cell>
        </row>
        <row r="28">
          <cell r="P28">
            <v>99</v>
          </cell>
          <cell r="Q28">
            <v>5440142.5999999996</v>
          </cell>
        </row>
        <row r="29">
          <cell r="P29">
            <v>188</v>
          </cell>
          <cell r="Q29">
            <v>10386542.6</v>
          </cell>
        </row>
        <row r="30">
          <cell r="P30">
            <v>5</v>
          </cell>
          <cell r="Q30">
            <v>353940</v>
          </cell>
        </row>
        <row r="32">
          <cell r="P32">
            <v>1</v>
          </cell>
          <cell r="Q32">
            <v>90188</v>
          </cell>
        </row>
        <row r="33">
          <cell r="P33">
            <v>4</v>
          </cell>
          <cell r="Q33">
            <v>358400</v>
          </cell>
        </row>
        <row r="34">
          <cell r="P34">
            <v>1</v>
          </cell>
          <cell r="Q34">
            <v>91500</v>
          </cell>
        </row>
        <row r="35">
          <cell r="P35">
            <v>1</v>
          </cell>
          <cell r="Q35">
            <v>122300</v>
          </cell>
        </row>
        <row r="36">
          <cell r="P36">
            <v>1</v>
          </cell>
          <cell r="Q36">
            <v>111700</v>
          </cell>
        </row>
        <row r="37">
          <cell r="P37">
            <v>1</v>
          </cell>
          <cell r="Q37">
            <v>115400</v>
          </cell>
        </row>
        <row r="40">
          <cell r="P40">
            <v>1</v>
          </cell>
          <cell r="Q40">
            <v>129500</v>
          </cell>
        </row>
        <row r="46">
          <cell r="P46">
            <v>15</v>
          </cell>
          <cell r="Q46">
            <v>1372928</v>
          </cell>
        </row>
        <row r="47">
          <cell r="P47">
            <v>1</v>
          </cell>
          <cell r="Q47">
            <v>70125</v>
          </cell>
        </row>
        <row r="50">
          <cell r="P50">
            <v>1</v>
          </cell>
          <cell r="Q50">
            <v>70125</v>
          </cell>
        </row>
        <row r="51">
          <cell r="P51">
            <v>16</v>
          </cell>
          <cell r="Q51">
            <v>1443053</v>
          </cell>
        </row>
        <row r="54">
          <cell r="P54">
            <v>1</v>
          </cell>
          <cell r="Q54">
            <v>206700</v>
          </cell>
        </row>
        <row r="57">
          <cell r="P57">
            <v>1</v>
          </cell>
          <cell r="Q57">
            <v>206700</v>
          </cell>
        </row>
        <row r="58">
          <cell r="P58">
            <v>0</v>
          </cell>
          <cell r="Q58">
            <v>0</v>
          </cell>
        </row>
        <row r="61">
          <cell r="P61">
            <v>0</v>
          </cell>
          <cell r="Q61">
            <v>0</v>
          </cell>
        </row>
        <row r="62">
          <cell r="P62">
            <v>1</v>
          </cell>
          <cell r="Q62">
            <v>206700</v>
          </cell>
        </row>
        <row r="63">
          <cell r="Q63">
            <v>398262</v>
          </cell>
        </row>
        <row r="64">
          <cell r="Q64">
            <v>803490.88199999998</v>
          </cell>
        </row>
        <row r="65">
          <cell r="Q65">
            <v>667844.4</v>
          </cell>
        </row>
        <row r="66">
          <cell r="P66">
            <v>0</v>
          </cell>
          <cell r="Q66">
            <v>1869597.3636000005</v>
          </cell>
        </row>
        <row r="67">
          <cell r="P67">
            <v>105</v>
          </cell>
          <cell r="Q67">
            <v>6924290</v>
          </cell>
        </row>
        <row r="68">
          <cell r="P68">
            <v>100</v>
          </cell>
          <cell r="Q68">
            <v>6981602.9636000004</v>
          </cell>
        </row>
        <row r="69">
          <cell r="P69">
            <v>205</v>
          </cell>
          <cell r="Q69">
            <v>13905892.9636</v>
          </cell>
        </row>
        <row r="71">
          <cell r="Q71">
            <v>2079326.08</v>
          </cell>
        </row>
        <row r="73">
          <cell r="P73">
            <v>205</v>
          </cell>
          <cell r="Q73">
            <v>16456892.9636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31 (990701)부적합보고서대장"/>
      <sheetName val="B032 (990701) 시정,예방조치요구서"/>
      <sheetName val="B033 (990701) 시정,예방조치요구서대장"/>
      <sheetName val="B034 (990701) 품질기록관리대장"/>
      <sheetName val="B035 (990701)내부품질감사세부일정표"/>
      <sheetName val="B036 (990701)내부감사부적합보고서"/>
      <sheetName val="B037(990701) 내부품질감사결과요약서"/>
      <sheetName val="B038 (990701) 고객불만 접수대장"/>
      <sheetName val="B039 (990701) X-관리도"/>
      <sheetName val="B040 (990701) PPM관리도"/>
      <sheetName val="041(990701) 품질문서관리대장"/>
      <sheetName val="B042 (990701)X-, Cpk"/>
      <sheetName val="B043 (990801)ITEMFILE관리현황"/>
      <sheetName val="B044 (990701)파렛토도"/>
      <sheetName val="B045 (990701) 최종감사체크"/>
      <sheetName val="B046 (990701)PPM관리도"/>
      <sheetName val="B047 (990701) 공정흐름도"/>
      <sheetName val="B048 (990701) ITEM문서관리"/>
      <sheetName val="B049 (990701) 불량품신고대장 (2)"/>
      <sheetName val="B050 양산견본품 보증서"/>
      <sheetName val="B051 (990701) 개선대책서"/>
      <sheetName val="B052(990701) 정규분포도Cpk"/>
      <sheetName val="B053 (990701)공정능력PC%계산"/>
      <sheetName val="B053 (990701)공정실적PP%계산"/>
      <sheetName val="B054 (990701) X bar-R관리도"/>
      <sheetName val="B055 (990701) X bar-R(Cpk)양쪽"/>
      <sheetName val="B055 (990701) X bar-R(Cpk)한쪽"/>
      <sheetName val="B056(990701)측정양식"/>
      <sheetName val="B057(990701)기록지"/>
      <sheetName val="B058(990701)기록표"/>
      <sheetName val="B059(990701)결과분석"/>
      <sheetName val="B060(990701)성능시험대장"/>
      <sheetName val="B061(990701)검사원 실무평가서"/>
      <sheetName val="U700 M"/>
      <sheetName val="PC%계산"/>
      <sheetName val="B031_(990701)부적합보고서대장4"/>
      <sheetName val="B032_(990701)_시정,예방조치요구서4"/>
      <sheetName val="B033_(990701)_시정,예방조치요구서대장4"/>
      <sheetName val="B034_(990701)_품질기록관리대장4"/>
      <sheetName val="B035_(990701)내부품질감사세부일정표4"/>
      <sheetName val="B036_(990701)내부감사부적합보고서4"/>
      <sheetName val="B037(990701)_내부품질감사결과요약서4"/>
      <sheetName val="B038_(990701)_고객불만_접수대장4"/>
      <sheetName val="B039_(990701)_X-관리도4"/>
      <sheetName val="B040_(990701)_PPM관리도4"/>
      <sheetName val="041(990701)_품질문서관리대장4"/>
      <sheetName val="B042_(990701)X-,_Cpk4"/>
      <sheetName val="B043_(990801)ITEMFILE관리현황4"/>
      <sheetName val="B044_(990701)파렛토도4"/>
      <sheetName val="B045_(990701)_최종감사체크4"/>
      <sheetName val="B046_(990701)PPM관리도4"/>
      <sheetName val="B047_(990701)_공정흐름도4"/>
      <sheetName val="B048_(990701)_ITEM문서관리4"/>
      <sheetName val="B049_(990701)_불량품신고대장_(2)4"/>
      <sheetName val="B050_양산견본품_보증서4"/>
      <sheetName val="B051_(990701)_개선대책서4"/>
      <sheetName val="B052(990701)_정규분포도Cpk4"/>
      <sheetName val="B053_(990701)공정능력PC%계산4"/>
      <sheetName val="B053_(990701)공정실적PP%계산4"/>
      <sheetName val="B054_(990701)_X_bar-R관리도4"/>
      <sheetName val="B055_(990701)_X_bar-R(Cpk)양쪽4"/>
      <sheetName val="B055_(990701)_X_bar-R(Cpk)한쪽4"/>
      <sheetName val="B061(990701)검사원_실무평가서4"/>
      <sheetName val="B031_(990701)부적합보고서대장3"/>
      <sheetName val="B032_(990701)_시정,예방조치요구서3"/>
      <sheetName val="B033_(990701)_시정,예방조치요구서대장3"/>
      <sheetName val="B034_(990701)_품질기록관리대장3"/>
      <sheetName val="B035_(990701)내부품질감사세부일정표3"/>
      <sheetName val="B036_(990701)내부감사부적합보고서3"/>
      <sheetName val="B037(990701)_내부품질감사결과요약서3"/>
      <sheetName val="B038_(990701)_고객불만_접수대장3"/>
      <sheetName val="B039_(990701)_X-관리도3"/>
      <sheetName val="B040_(990701)_PPM관리도3"/>
      <sheetName val="041(990701)_품질문서관리대장3"/>
      <sheetName val="B042_(990701)X-,_Cpk3"/>
      <sheetName val="B043_(990801)ITEMFILE관리현황3"/>
      <sheetName val="B044_(990701)파렛토도3"/>
      <sheetName val="B045_(990701)_최종감사체크3"/>
      <sheetName val="B046_(990701)PPM관리도3"/>
      <sheetName val="B047_(990701)_공정흐름도3"/>
      <sheetName val="B048_(990701)_ITEM문서관리3"/>
      <sheetName val="B049_(990701)_불량품신고대장_(2)3"/>
      <sheetName val="B050_양산견본품_보증서3"/>
      <sheetName val="B051_(990701)_개선대책서3"/>
      <sheetName val="B052(990701)_정규분포도Cpk3"/>
      <sheetName val="B053_(990701)공정능력PC%계산3"/>
      <sheetName val="B053_(990701)공정실적PP%계산3"/>
      <sheetName val="B054_(990701)_X_bar-R관리도3"/>
      <sheetName val="B055_(990701)_X_bar-R(Cpk)양쪽3"/>
      <sheetName val="B055_(990701)_X_bar-R(Cpk)한쪽3"/>
      <sheetName val="B061(990701)검사원_실무평가서3"/>
      <sheetName val="B031_(990701)부적합보고서대장"/>
      <sheetName val="B032_(990701)_시정,예방조치요구서"/>
      <sheetName val="B033_(990701)_시정,예방조치요구서대장"/>
      <sheetName val="B034_(990701)_품질기록관리대장"/>
      <sheetName val="B035_(990701)내부품질감사세부일정표"/>
      <sheetName val="B036_(990701)내부감사부적합보고서"/>
      <sheetName val="B037(990701)_내부품질감사결과요약서"/>
      <sheetName val="B038_(990701)_고객불만_접수대장"/>
      <sheetName val="B039_(990701)_X-관리도"/>
      <sheetName val="B040_(990701)_PPM관리도"/>
      <sheetName val="041(990701)_품질문서관리대장"/>
      <sheetName val="B042_(990701)X-,_Cpk"/>
      <sheetName val="B043_(990801)ITEMFILE관리현황"/>
      <sheetName val="B044_(990701)파렛토도"/>
      <sheetName val="B045_(990701)_최종감사체크"/>
      <sheetName val="B046_(990701)PPM관리도"/>
      <sheetName val="B047_(990701)_공정흐름도"/>
      <sheetName val="B048_(990701)_ITEM문서관리"/>
      <sheetName val="B049_(990701)_불량품신고대장_(2)"/>
      <sheetName val="B050_양산견본품_보증서"/>
      <sheetName val="B051_(990701)_개선대책서"/>
      <sheetName val="B052(990701)_정규분포도Cpk"/>
      <sheetName val="B053_(990701)공정능력PC%계산"/>
      <sheetName val="B053_(990701)공정실적PP%계산"/>
      <sheetName val="B054_(990701)_X_bar-R관리도"/>
      <sheetName val="B055_(990701)_X_bar-R(Cpk)양쪽"/>
      <sheetName val="B055_(990701)_X_bar-R(Cpk)한쪽"/>
      <sheetName val="B061(990701)검사원_실무평가서"/>
      <sheetName val="B031_(990701)부적합보고서대장1"/>
      <sheetName val="B032_(990701)_시정,예방조치요구서1"/>
      <sheetName val="B033_(990701)_시정,예방조치요구서대장1"/>
      <sheetName val="B034_(990701)_품질기록관리대장1"/>
      <sheetName val="B035_(990701)내부품질감사세부일정표1"/>
      <sheetName val="B036_(990701)내부감사부적합보고서1"/>
      <sheetName val="B037(990701)_내부품질감사결과요약서1"/>
      <sheetName val="B038_(990701)_고객불만_접수대장1"/>
      <sheetName val="B039_(990701)_X-관리도1"/>
      <sheetName val="B040_(990701)_PPM관리도1"/>
      <sheetName val="041(990701)_품질문서관리대장1"/>
      <sheetName val="B042_(990701)X-,_Cpk1"/>
      <sheetName val="B043_(990801)ITEMFILE관리현황1"/>
      <sheetName val="B044_(990701)파렛토도1"/>
      <sheetName val="B045_(990701)_최종감사체크1"/>
      <sheetName val="B046_(990701)PPM관리도1"/>
      <sheetName val="B047_(990701)_공정흐름도1"/>
      <sheetName val="B048_(990701)_ITEM문서관리1"/>
      <sheetName val="B049_(990701)_불량품신고대장_(2)1"/>
      <sheetName val="B050_양산견본품_보증서1"/>
      <sheetName val="B051_(990701)_개선대책서1"/>
      <sheetName val="B052(990701)_정규분포도Cpk1"/>
      <sheetName val="B053_(990701)공정능력PC%계산1"/>
      <sheetName val="B053_(990701)공정실적PP%계산1"/>
      <sheetName val="B054_(990701)_X_bar-R관리도1"/>
      <sheetName val="B055_(990701)_X_bar-R(Cpk)양쪽1"/>
      <sheetName val="B055_(990701)_X_bar-R(Cpk)한쪽1"/>
      <sheetName val="B061(990701)검사원_실무평가서1"/>
      <sheetName val="B031_(990701)부적합보고서대장2"/>
      <sheetName val="B032_(990701)_시정,예방조치요구서2"/>
      <sheetName val="B033_(990701)_시정,예방조치요구서대장2"/>
      <sheetName val="B034_(990701)_품질기록관리대장2"/>
      <sheetName val="B035_(990701)내부품질감사세부일정표2"/>
      <sheetName val="B036_(990701)내부감사부적합보고서2"/>
      <sheetName val="B037(990701)_내부품질감사결과요약서2"/>
      <sheetName val="B038_(990701)_고객불만_접수대장2"/>
      <sheetName val="B039_(990701)_X-관리도2"/>
      <sheetName val="B040_(990701)_PPM관리도2"/>
      <sheetName val="041(990701)_품질문서관리대장2"/>
      <sheetName val="B042_(990701)X-,_Cpk2"/>
      <sheetName val="B043_(990801)ITEMFILE관리현황2"/>
      <sheetName val="B044_(990701)파렛토도2"/>
      <sheetName val="B045_(990701)_최종감사체크2"/>
      <sheetName val="B046_(990701)PPM관리도2"/>
      <sheetName val="B047_(990701)_공정흐름도2"/>
      <sheetName val="B048_(990701)_ITEM문서관리2"/>
      <sheetName val="B049_(990701)_불량품신고대장_(2)2"/>
      <sheetName val="B050_양산견본품_보증서2"/>
      <sheetName val="B051_(990701)_개선대책서2"/>
      <sheetName val="B052(990701)_정규분포도Cpk2"/>
      <sheetName val="B053_(990701)공정능력PC%계산2"/>
      <sheetName val="B053_(990701)공정실적PP%계산2"/>
      <sheetName val="B054_(990701)_X_bar-R관리도2"/>
      <sheetName val="B055_(990701)_X_bar-R(Cpk)양쪽2"/>
      <sheetName val="B055_(990701)_X_bar-R(Cpk)한쪽2"/>
      <sheetName val="B031_(990701)부적합보고서대장5"/>
      <sheetName val="SCH-R420FRONT#1"/>
      <sheetName val="B048 (990701) 자격인증서"/>
      <sheetName val="B052(9907)공정능력조사표"/>
      <sheetName val="B055 (990701) X bar-R(Ppk)한쪽"/>
      <sheetName val="(B056)R&amp;R실시기록표1"/>
      <sheetName val="(B057)R&amp;R실시기록표2"/>
      <sheetName val="(B058) R&amp;R기록표"/>
      <sheetName val="(B059)R&amp;R 평가보고서"/>
      <sheetName val="B062(990701)유효성평가 CHECK"/>
      <sheetName val="B063(990701완료보고서"/>
      <sheetName val="B064(990701)선행양산결과"/>
      <sheetName val="B065양산승인요청서"/>
      <sheetName val="B064양산승인요청서"/>
      <sheetName val="125PIECE"/>
      <sheetName val="C516 RE"/>
      <sheetName val="감사 일정계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5">
          <cell r="D5" t="str">
            <v>PROCESS CAPABILITY STUDY</v>
          </cell>
        </row>
        <row r="6">
          <cell r="H6" t="str">
            <v>(공정 능력)</v>
          </cell>
        </row>
        <row r="8">
          <cell r="D8" t="str">
            <v>관리NO:</v>
          </cell>
          <cell r="E8" t="str">
            <v xml:space="preserve"> </v>
          </cell>
          <cell r="F8">
            <v>0</v>
          </cell>
          <cell r="G8">
            <v>0</v>
          </cell>
          <cell r="H8" t="str">
            <v>SPEC상한:</v>
          </cell>
          <cell r="I8" t="str">
            <v xml:space="preserve"> </v>
          </cell>
          <cell r="J8" t="str">
            <v xml:space="preserve"> </v>
          </cell>
          <cell r="K8" t="str">
            <v xml:space="preserve"> 측정자 :</v>
          </cell>
          <cell r="L8" t="str">
            <v xml:space="preserve"> </v>
          </cell>
        </row>
        <row r="9">
          <cell r="D9" t="str">
            <v>제품명:</v>
          </cell>
          <cell r="E9" t="str">
            <v xml:space="preserve"> </v>
          </cell>
          <cell r="F9">
            <v>0</v>
          </cell>
          <cell r="G9">
            <v>0</v>
          </cell>
          <cell r="H9" t="str">
            <v>SPEC하한:</v>
          </cell>
          <cell r="I9" t="str">
            <v xml:space="preserve"> </v>
          </cell>
          <cell r="J9" t="str">
            <v xml:space="preserve"> </v>
          </cell>
          <cell r="K9" t="str">
            <v>측정기간:</v>
          </cell>
          <cell r="L9" t="str">
            <v xml:space="preserve"> </v>
          </cell>
        </row>
        <row r="10">
          <cell r="D10" t="str">
            <v>공정 :</v>
          </cell>
          <cell r="E10" t="str">
            <v xml:space="preserve"> </v>
          </cell>
          <cell r="F10">
            <v>0</v>
          </cell>
          <cell r="G10">
            <v>0</v>
          </cell>
          <cell r="H10" t="str">
            <v>공  차:</v>
          </cell>
          <cell r="I10">
            <v>0</v>
          </cell>
          <cell r="J10">
            <v>0</v>
          </cell>
          <cell r="K10" t="str">
            <v>최소단위:</v>
          </cell>
          <cell r="L10" t="str">
            <v xml:space="preserve"> </v>
          </cell>
        </row>
        <row r="11">
          <cell r="D11" t="str">
            <v>항목 :</v>
          </cell>
          <cell r="E11" t="str">
            <v xml:space="preserve"> </v>
          </cell>
          <cell r="F11">
            <v>0</v>
          </cell>
          <cell r="G11">
            <v>0</v>
          </cell>
          <cell r="H11" t="str">
            <v>SPEC중간:</v>
          </cell>
          <cell r="I11">
            <v>0</v>
          </cell>
          <cell r="J11">
            <v>0</v>
          </cell>
          <cell r="K11" t="str">
            <v xml:space="preserve">   Xo   :</v>
          </cell>
          <cell r="L11" t="str">
            <v xml:space="preserve"> </v>
          </cell>
        </row>
        <row r="12">
          <cell r="E12" t="str">
            <v>x 1</v>
          </cell>
          <cell r="F12" t="str">
            <v>x 2</v>
          </cell>
          <cell r="G12" t="str">
            <v>x 3</v>
          </cell>
          <cell r="H12" t="str">
            <v>x 4</v>
          </cell>
          <cell r="I12" t="str">
            <v>x 5</v>
          </cell>
          <cell r="J12">
            <v>0</v>
          </cell>
          <cell r="K12" t="str">
            <v>GROUP평균</v>
          </cell>
          <cell r="L12" t="str">
            <v>RANGE</v>
          </cell>
        </row>
        <row r="13">
          <cell r="D13" t="str">
            <v>GROUP 1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>
            <v>0</v>
          </cell>
          <cell r="K13" t="str">
            <v xml:space="preserve"> </v>
          </cell>
          <cell r="L13" t="str">
            <v xml:space="preserve"> </v>
          </cell>
        </row>
        <row r="14">
          <cell r="D14" t="str">
            <v>GROUP 2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>
            <v>0</v>
          </cell>
          <cell r="K14" t="str">
            <v xml:space="preserve"> </v>
          </cell>
          <cell r="L14" t="str">
            <v xml:space="preserve"> </v>
          </cell>
        </row>
        <row r="15">
          <cell r="D15" t="str">
            <v>GROUP 3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>
            <v>0</v>
          </cell>
          <cell r="K15" t="str">
            <v xml:space="preserve"> </v>
          </cell>
          <cell r="L15" t="str">
            <v xml:space="preserve"> </v>
          </cell>
        </row>
        <row r="16">
          <cell r="D16" t="str">
            <v>GROUP 4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>
            <v>0</v>
          </cell>
          <cell r="K16" t="str">
            <v xml:space="preserve"> </v>
          </cell>
          <cell r="L16" t="str">
            <v xml:space="preserve"> </v>
          </cell>
        </row>
        <row r="17">
          <cell r="D17" t="str">
            <v>GROUP 5</v>
          </cell>
          <cell r="E17" t="str">
            <v xml:space="preserve"> </v>
          </cell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 t="str">
            <v xml:space="preserve"> </v>
          </cell>
          <cell r="J17">
            <v>0</v>
          </cell>
          <cell r="K17" t="str">
            <v xml:space="preserve"> </v>
          </cell>
          <cell r="L17" t="str">
            <v xml:space="preserve"> </v>
          </cell>
        </row>
        <row r="18">
          <cell r="D18" t="str">
            <v>GROUP 6</v>
          </cell>
          <cell r="E18" t="str">
            <v xml:space="preserve"> </v>
          </cell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>
            <v>0</v>
          </cell>
          <cell r="K18" t="str">
            <v xml:space="preserve"> </v>
          </cell>
          <cell r="L18" t="str">
            <v xml:space="preserve"> </v>
          </cell>
        </row>
        <row r="19">
          <cell r="D19" t="str">
            <v>GROUP 7</v>
          </cell>
          <cell r="E19" t="str">
            <v xml:space="preserve"> </v>
          </cell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 t="str">
            <v xml:space="preserve"> </v>
          </cell>
          <cell r="J19">
            <v>0</v>
          </cell>
          <cell r="K19" t="str">
            <v xml:space="preserve"> </v>
          </cell>
          <cell r="L19" t="str">
            <v xml:space="preserve"> </v>
          </cell>
        </row>
        <row r="20">
          <cell r="D20" t="str">
            <v>GROUP 8</v>
          </cell>
          <cell r="E20" t="str">
            <v xml:space="preserve"> </v>
          </cell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str">
            <v xml:space="preserve"> </v>
          </cell>
          <cell r="J20">
            <v>0</v>
          </cell>
          <cell r="K20" t="str">
            <v xml:space="preserve"> </v>
          </cell>
          <cell r="L20" t="str">
            <v xml:space="preserve"> </v>
          </cell>
        </row>
        <row r="21">
          <cell r="D21" t="str">
            <v>GROUP 9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>
            <v>0</v>
          </cell>
          <cell r="K21" t="str">
            <v xml:space="preserve"> </v>
          </cell>
          <cell r="L21" t="str">
            <v xml:space="preserve"> </v>
          </cell>
        </row>
        <row r="22">
          <cell r="D22" t="str">
            <v>GROUP 10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>
            <v>0</v>
          </cell>
          <cell r="K22" t="str">
            <v xml:space="preserve"> </v>
          </cell>
          <cell r="L22" t="str">
            <v xml:space="preserve"> </v>
          </cell>
        </row>
        <row r="23">
          <cell r="D23" t="str">
            <v>GROUP 11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>
            <v>0</v>
          </cell>
          <cell r="K23" t="str">
            <v xml:space="preserve"> </v>
          </cell>
          <cell r="L23" t="str">
            <v xml:space="preserve"> </v>
          </cell>
        </row>
        <row r="24">
          <cell r="D24" t="str">
            <v>GROUP 12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>
            <v>0</v>
          </cell>
          <cell r="K24" t="str">
            <v xml:space="preserve"> </v>
          </cell>
          <cell r="L24" t="str">
            <v xml:space="preserve"> </v>
          </cell>
        </row>
        <row r="25">
          <cell r="D25" t="str">
            <v>GROUP 13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>
            <v>0</v>
          </cell>
          <cell r="K25" t="str">
            <v xml:space="preserve"> </v>
          </cell>
          <cell r="L25" t="str">
            <v xml:space="preserve"> </v>
          </cell>
        </row>
        <row r="26">
          <cell r="D26" t="str">
            <v>GROUP 14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>
            <v>0</v>
          </cell>
          <cell r="K26" t="str">
            <v xml:space="preserve"> </v>
          </cell>
          <cell r="L26" t="str">
            <v xml:space="preserve"> </v>
          </cell>
        </row>
        <row r="27">
          <cell r="D27" t="str">
            <v>GROUP 15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>
            <v>0</v>
          </cell>
          <cell r="K27" t="str">
            <v xml:space="preserve"> </v>
          </cell>
          <cell r="L27" t="str">
            <v xml:space="preserve"> </v>
          </cell>
        </row>
        <row r="28">
          <cell r="D28" t="str">
            <v>GROUP 16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>
            <v>0</v>
          </cell>
          <cell r="K28" t="str">
            <v xml:space="preserve"> </v>
          </cell>
          <cell r="L28" t="str">
            <v xml:space="preserve"> </v>
          </cell>
        </row>
        <row r="29">
          <cell r="D29" t="str">
            <v>GROUP 17</v>
          </cell>
          <cell r="E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 t="str">
            <v xml:space="preserve"> </v>
          </cell>
          <cell r="J29">
            <v>0</v>
          </cell>
          <cell r="K29" t="str">
            <v xml:space="preserve"> </v>
          </cell>
          <cell r="L29" t="str">
            <v xml:space="preserve"> </v>
          </cell>
        </row>
        <row r="30">
          <cell r="D30" t="str">
            <v>GROUP 18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>
            <v>0</v>
          </cell>
          <cell r="K30" t="str">
            <v xml:space="preserve"> </v>
          </cell>
          <cell r="L30" t="str">
            <v xml:space="preserve"> </v>
          </cell>
        </row>
        <row r="31">
          <cell r="D31" t="str">
            <v>GROUP 19</v>
          </cell>
          <cell r="E31" t="str">
            <v xml:space="preserve"> </v>
          </cell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 t="str">
            <v xml:space="preserve"> </v>
          </cell>
          <cell r="J31">
            <v>0</v>
          </cell>
          <cell r="K31" t="str">
            <v xml:space="preserve"> </v>
          </cell>
          <cell r="L31" t="str">
            <v xml:space="preserve"> </v>
          </cell>
        </row>
        <row r="32">
          <cell r="D32" t="str">
            <v>GROUP 20</v>
          </cell>
          <cell r="E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str">
            <v xml:space="preserve"> </v>
          </cell>
          <cell r="J32">
            <v>0</v>
          </cell>
          <cell r="K32" t="str">
            <v xml:space="preserve"> </v>
          </cell>
          <cell r="L32" t="str">
            <v xml:space="preserve"> </v>
          </cell>
        </row>
        <row r="33">
          <cell r="D33" t="str">
            <v>MEAN =</v>
          </cell>
          <cell r="E33" t="e">
            <v>#DIV/0!</v>
          </cell>
          <cell r="F33">
            <v>0</v>
          </cell>
          <cell r="G33" t="str">
            <v>MIN =</v>
          </cell>
          <cell r="H33">
            <v>0</v>
          </cell>
          <cell r="I33">
            <v>0</v>
          </cell>
          <cell r="J33" t="str">
            <v>MAX =</v>
          </cell>
          <cell r="K33">
            <v>0</v>
          </cell>
          <cell r="L33" t="str">
            <v>N =</v>
          </cell>
          <cell r="M33">
            <v>0</v>
          </cell>
        </row>
        <row r="34">
          <cell r="D34" t="str">
            <v xml:space="preserve"> SIGMA =</v>
          </cell>
          <cell r="E34" t="e">
            <v>#DIV/0!</v>
          </cell>
          <cell r="F34">
            <v>0</v>
          </cell>
          <cell r="G34" t="str">
            <v xml:space="preserve">    Cp =</v>
          </cell>
          <cell r="H34" t="e">
            <v>#DIV/0!</v>
          </cell>
          <cell r="I34">
            <v>0</v>
          </cell>
          <cell r="J34" t="str">
            <v xml:space="preserve">   Cpk =</v>
          </cell>
          <cell r="K34" t="e">
            <v>#DIV/0!</v>
          </cell>
          <cell r="L34" t="str">
            <v xml:space="preserve">     k =</v>
          </cell>
          <cell r="M34" t="e">
            <v>#DIV/0!</v>
          </cell>
        </row>
        <row r="35">
          <cell r="G35" t="str">
            <v xml:space="preserve">   PC% =</v>
          </cell>
          <cell r="H35" t="e">
            <v>#DIV/0!</v>
          </cell>
          <cell r="I35">
            <v>0</v>
          </cell>
          <cell r="J35" t="str">
            <v xml:space="preserve">  PCk% =</v>
          </cell>
          <cell r="K35" t="e">
            <v>#DIV/0!</v>
          </cell>
        </row>
        <row r="36">
          <cell r="D36" t="str">
            <v xml:space="preserve">  SPEC상한 벗어날확율 =</v>
          </cell>
          <cell r="E36">
            <v>0</v>
          </cell>
          <cell r="F36">
            <v>0</v>
          </cell>
          <cell r="G36" t="e">
            <v>#DIV/0!</v>
          </cell>
          <cell r="H36">
            <v>0</v>
          </cell>
          <cell r="I36" t="str">
            <v xml:space="preserve">  SPEC하한 벗어날확율 =</v>
          </cell>
          <cell r="J36">
            <v>0</v>
          </cell>
          <cell r="K36">
            <v>0</v>
          </cell>
          <cell r="L36" t="e">
            <v>#DIV/0!</v>
          </cell>
        </row>
        <row r="37">
          <cell r="D37" t="str">
            <v xml:space="preserve">       KURTOSIS(첨도) =</v>
          </cell>
          <cell r="E37">
            <v>0</v>
          </cell>
          <cell r="F37">
            <v>0</v>
          </cell>
          <cell r="G37" t="e">
            <v>#DIV/0!</v>
          </cell>
          <cell r="H37">
            <v>0</v>
          </cell>
          <cell r="I37" t="str">
            <v xml:space="preserve">   SKEWNESS(비대칭도) =</v>
          </cell>
          <cell r="J37">
            <v>0</v>
          </cell>
          <cell r="K37">
            <v>0</v>
          </cell>
          <cell r="L37" t="e">
            <v>#DIV/0!</v>
          </cell>
        </row>
        <row r="38">
          <cell r="D38" t="str">
            <v xml:space="preserve">  6*sigma 분포구간    =</v>
          </cell>
          <cell r="E38">
            <v>0</v>
          </cell>
          <cell r="F38">
            <v>0</v>
          </cell>
          <cell r="G38" t="e">
            <v>#DIV/0!</v>
          </cell>
          <cell r="H38" t="str">
            <v>~</v>
          </cell>
          <cell r="I38" t="e">
            <v>#DIV/0!</v>
          </cell>
        </row>
        <row r="40">
          <cell r="D40" t="str">
            <v>도수분포</v>
          </cell>
        </row>
      </sheetData>
      <sheetData sheetId="23" refreshError="1">
        <row r="5">
          <cell r="D5" t="str">
            <v>PROCESS PERFORMANCE STUDY</v>
          </cell>
        </row>
        <row r="12"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</row>
        <row r="17"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</row>
        <row r="18"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</row>
        <row r="19"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</row>
        <row r="20"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</row>
        <row r="21"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</row>
        <row r="23"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</row>
        <row r="24"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</row>
        <row r="25"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</row>
        <row r="26"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</row>
        <row r="27"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</row>
        <row r="28"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</row>
        <row r="29">
          <cell r="D29" t="str">
            <v xml:space="preserve"> </v>
          </cell>
          <cell r="E29" t="str">
            <v xml:space="preserve"> </v>
          </cell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 t="str">
            <v xml:space="preserve"> </v>
          </cell>
          <cell r="J29" t="str">
            <v xml:space="preserve"> </v>
          </cell>
          <cell r="K29" t="str">
            <v xml:space="preserve"> </v>
          </cell>
          <cell r="L29" t="str">
            <v xml:space="preserve"> </v>
          </cell>
          <cell r="M29" t="str">
            <v xml:space="preserve"> </v>
          </cell>
        </row>
        <row r="30"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</row>
        <row r="31">
          <cell r="D31" t="str">
            <v xml:space="preserve"> </v>
          </cell>
          <cell r="E31" t="str">
            <v xml:space="preserve"> </v>
          </cell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 t="str">
            <v xml:space="preserve"> </v>
          </cell>
          <cell r="J31" t="str">
            <v xml:space="preserve"> 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列说明"/>
      <sheetName val="调整说明"/>
      <sheetName val="cover"/>
      <sheetName val="index"/>
      <sheetName val="1-1"/>
      <sheetName val="1-2"/>
      <sheetName val="1-2a"/>
      <sheetName val="1-2b"/>
      <sheetName val="1-3"/>
      <sheetName val="1-4"/>
      <sheetName val="1-5a"/>
      <sheetName val="1-5b"/>
      <sheetName val="1-6"/>
      <sheetName val="1-7"/>
      <sheetName val="1-7a"/>
      <sheetName val="1-7b"/>
      <sheetName val="1-7c"/>
      <sheetName val="1-7d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2-12"/>
      <sheetName val="2-13"/>
      <sheetName val="2-14"/>
      <sheetName val="2-15"/>
      <sheetName val="2-16"/>
      <sheetName val="2-17"/>
      <sheetName val="2-18"/>
      <sheetName val="2-19"/>
      <sheetName val="2-20"/>
      <sheetName val="2-21"/>
      <sheetName val="2-22"/>
      <sheetName val="3-1"/>
      <sheetName val="3-2"/>
      <sheetName val="4-1a"/>
      <sheetName val="4-1b"/>
      <sheetName val="4-1c"/>
      <sheetName val="4-2a"/>
      <sheetName val="4-2b"/>
      <sheetName val="4-2c"/>
      <sheetName val="Sheet1"/>
      <sheetName val="06income statement"/>
      <sheetName val="07income statement"/>
      <sheetName val="06 balance sheet"/>
      <sheetName val="07balance sheet"/>
      <sheetName val="headcount"/>
      <sheetName val="PS"/>
      <sheetName val="MS"/>
      <sheetName val="TC"/>
    </sheetNames>
    <sheetDataSet>
      <sheetData sheetId="0"/>
      <sheetData sheetId="1"/>
      <sheetData sheetId="2"/>
      <sheetData sheetId="3">
        <row r="12">
          <cell r="K12" t="str">
            <v>6月份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59">
          <cell r="C59" t="str">
            <v>1月份</v>
          </cell>
          <cell r="D59" t="str">
            <v>2月份</v>
          </cell>
          <cell r="E59" t="str">
            <v>3月份</v>
          </cell>
          <cell r="F59" t="str">
            <v>4月份</v>
          </cell>
          <cell r="G59" t="str">
            <v>5月份</v>
          </cell>
          <cell r="H59" t="str">
            <v>6月份</v>
          </cell>
          <cell r="I59" t="str">
            <v>7月份</v>
          </cell>
          <cell r="J59" t="str">
            <v>8月份</v>
          </cell>
          <cell r="K59" t="str">
            <v>9月份</v>
          </cell>
          <cell r="L59" t="str">
            <v>10月份</v>
          </cell>
          <cell r="M59" t="str">
            <v>11月份</v>
          </cell>
          <cell r="N59" t="str">
            <v>12月份</v>
          </cell>
          <cell r="Q59" t="str">
            <v>1月份</v>
          </cell>
          <cell r="R59" t="str">
            <v>2月份</v>
          </cell>
          <cell r="S59" t="str">
            <v>3月份</v>
          </cell>
          <cell r="T59" t="str">
            <v>4月份</v>
          </cell>
          <cell r="U59" t="str">
            <v>5月份</v>
          </cell>
          <cell r="V59" t="str">
            <v>6月份</v>
          </cell>
          <cell r="W59" t="str">
            <v>7月份</v>
          </cell>
          <cell r="X59" t="str">
            <v>8月份</v>
          </cell>
          <cell r="Y59" t="str">
            <v>9月份</v>
          </cell>
          <cell r="Z59" t="str">
            <v>10月份</v>
          </cell>
          <cell r="AA59" t="str">
            <v>11月份</v>
          </cell>
          <cell r="AB59" t="str">
            <v>12月份</v>
          </cell>
        </row>
        <row r="60">
          <cell r="C60">
            <v>47430197.920000002</v>
          </cell>
          <cell r="D60">
            <v>65196147.369999997</v>
          </cell>
          <cell r="E60">
            <v>61317119.980000004</v>
          </cell>
          <cell r="F60">
            <v>62330196.909999996</v>
          </cell>
          <cell r="G60">
            <v>51554070.479999997</v>
          </cell>
          <cell r="H60">
            <v>64677293.450000003</v>
          </cell>
          <cell r="I60">
            <v>44288861.549999997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>
            <v>47430197.920000002</v>
          </cell>
          <cell r="R60">
            <v>112626345.28999999</v>
          </cell>
          <cell r="S60">
            <v>173943465.26999998</v>
          </cell>
          <cell r="T60">
            <v>236273662.17999998</v>
          </cell>
          <cell r="U60">
            <v>287827732.65999997</v>
          </cell>
          <cell r="V60">
            <v>352505026.10999995</v>
          </cell>
          <cell r="W60">
            <v>396793887.65999997</v>
          </cell>
          <cell r="X60">
            <v>396793887.65999997</v>
          </cell>
          <cell r="Y60">
            <v>396793887.65999997</v>
          </cell>
          <cell r="Z60">
            <v>396793887.65999997</v>
          </cell>
          <cell r="AA60">
            <v>396793887.65999997</v>
          </cell>
          <cell r="AB60">
            <v>396793887.65999997</v>
          </cell>
        </row>
        <row r="61">
          <cell r="C61">
            <v>22940193.09</v>
          </cell>
          <cell r="D61">
            <v>24602246.91</v>
          </cell>
          <cell r="E61">
            <v>31497553.780000001</v>
          </cell>
          <cell r="F61">
            <v>37796585.109999999</v>
          </cell>
          <cell r="G61">
            <v>33285619.210000001</v>
          </cell>
          <cell r="H61">
            <v>39645563.710000008</v>
          </cell>
          <cell r="I61">
            <v>25906929.039999999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>
            <v>22940193.09</v>
          </cell>
          <cell r="R61">
            <v>47542440</v>
          </cell>
          <cell r="S61">
            <v>79039993.780000001</v>
          </cell>
          <cell r="T61">
            <v>116836578.89</v>
          </cell>
          <cell r="U61">
            <v>150122198.09999999</v>
          </cell>
          <cell r="V61">
            <v>189767761.81</v>
          </cell>
          <cell r="W61">
            <v>215674690.84999999</v>
          </cell>
          <cell r="X61">
            <v>215674690.84999999</v>
          </cell>
          <cell r="Y61">
            <v>215674690.84999999</v>
          </cell>
          <cell r="Z61">
            <v>215674690.84999999</v>
          </cell>
          <cell r="AA61">
            <v>215674690.84999999</v>
          </cell>
          <cell r="AB61">
            <v>215674690.84999999</v>
          </cell>
        </row>
        <row r="62">
          <cell r="C62">
            <v>-8313423.790000001</v>
          </cell>
          <cell r="D62">
            <v>3427365.1400000006</v>
          </cell>
          <cell r="E62">
            <v>-2804046.4299999997</v>
          </cell>
          <cell r="F62">
            <v>-7551085.29</v>
          </cell>
          <cell r="G62">
            <v>-9890783.1799999997</v>
          </cell>
          <cell r="H62">
            <v>-3124098.0199999991</v>
          </cell>
          <cell r="I62">
            <v>-7242017.8799999999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>
            <v>-8313423.790000001</v>
          </cell>
          <cell r="R62">
            <v>-4886058.6500000004</v>
          </cell>
          <cell r="S62">
            <v>-7690105.0800000001</v>
          </cell>
          <cell r="T62">
            <v>-15241190.370000001</v>
          </cell>
          <cell r="U62">
            <v>-25131973.550000001</v>
          </cell>
          <cell r="V62">
            <v>-28256071.57</v>
          </cell>
          <cell r="W62">
            <v>-35498089.450000003</v>
          </cell>
          <cell r="X62">
            <v>-35498089.450000003</v>
          </cell>
          <cell r="Y62">
            <v>-35498089.450000003</v>
          </cell>
          <cell r="Z62">
            <v>-35498089.450000003</v>
          </cell>
          <cell r="AA62">
            <v>-35498089.450000003</v>
          </cell>
          <cell r="AB62">
            <v>-35498089.450000003</v>
          </cell>
        </row>
        <row r="63">
          <cell r="C63">
            <v>14835172.199999999</v>
          </cell>
          <cell r="D63">
            <v>19748279.399999999</v>
          </cell>
          <cell r="E63">
            <v>15528241.359999999</v>
          </cell>
          <cell r="F63">
            <v>15201056.949999999</v>
          </cell>
          <cell r="G63">
            <v>11658988.300000001</v>
          </cell>
          <cell r="H63">
            <v>11174188.550000001</v>
          </cell>
          <cell r="I63">
            <v>12084569.09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>
            <v>14835172.199999999</v>
          </cell>
          <cell r="R63">
            <v>34583451.599999994</v>
          </cell>
          <cell r="S63">
            <v>50111692.959999993</v>
          </cell>
          <cell r="T63">
            <v>65312749.909999996</v>
          </cell>
          <cell r="U63">
            <v>76971738.209999993</v>
          </cell>
          <cell r="V63">
            <v>88145926.75999999</v>
          </cell>
          <cell r="W63">
            <v>100230495.84999999</v>
          </cell>
          <cell r="X63">
            <v>100230495.84999999</v>
          </cell>
          <cell r="Y63">
            <v>100230495.84999999</v>
          </cell>
          <cell r="Z63">
            <v>100230495.84999999</v>
          </cell>
          <cell r="AA63">
            <v>100230495.84999999</v>
          </cell>
          <cell r="AB63">
            <v>100230495.84999999</v>
          </cell>
        </row>
        <row r="64">
          <cell r="C64">
            <v>1237377.8799999999</v>
          </cell>
          <cell r="D64">
            <v>1150183.3900000001</v>
          </cell>
          <cell r="E64">
            <v>1075332.5699999998</v>
          </cell>
          <cell r="F64">
            <v>1123499.47</v>
          </cell>
          <cell r="G64">
            <v>1573198.1600000001</v>
          </cell>
          <cell r="H64">
            <v>1563111.88</v>
          </cell>
          <cell r="I64">
            <v>2069214.8900000001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>
            <v>1237377.8799999999</v>
          </cell>
          <cell r="R64">
            <v>2387561.27</v>
          </cell>
          <cell r="S64">
            <v>3462893.84</v>
          </cell>
          <cell r="T64">
            <v>4586393.3099999996</v>
          </cell>
          <cell r="U64">
            <v>6159591.4699999997</v>
          </cell>
          <cell r="V64">
            <v>7722703.3499999996</v>
          </cell>
          <cell r="W64">
            <v>9791918.2400000002</v>
          </cell>
          <cell r="X64">
            <v>9791918.2400000002</v>
          </cell>
          <cell r="Y64">
            <v>9791918.2400000002</v>
          </cell>
          <cell r="Z64">
            <v>9791918.2400000002</v>
          </cell>
          <cell r="AA64">
            <v>9791918.2400000002</v>
          </cell>
          <cell r="AB64">
            <v>9791918.2400000002</v>
          </cell>
        </row>
        <row r="65">
          <cell r="C65">
            <v>30699319.379999999</v>
          </cell>
          <cell r="D65">
            <v>48928074.840000004</v>
          </cell>
          <cell r="E65">
            <v>45297081.280000001</v>
          </cell>
          <cell r="F65">
            <v>46570056.239999995</v>
          </cell>
          <cell r="G65">
            <v>36627022.489999995</v>
          </cell>
          <cell r="H65">
            <v>49258766.120000012</v>
          </cell>
          <cell r="I65">
            <v>32818695.140000001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>
            <v>30699319.379999999</v>
          </cell>
          <cell r="R65">
            <v>79627394.219999984</v>
          </cell>
          <cell r="S65">
            <v>124924475.5</v>
          </cell>
          <cell r="T65">
            <v>171494531.74000001</v>
          </cell>
          <cell r="U65">
            <v>208121554.22999999</v>
          </cell>
          <cell r="V65">
            <v>257380320.34999999</v>
          </cell>
          <cell r="W65">
            <v>290199015.49000001</v>
          </cell>
          <cell r="X65">
            <v>290199015.49000001</v>
          </cell>
          <cell r="Y65">
            <v>290199015.49000001</v>
          </cell>
          <cell r="Z65">
            <v>290199015.49000001</v>
          </cell>
          <cell r="AA65">
            <v>290199015.49000001</v>
          </cell>
          <cell r="AB65">
            <v>290199015.49000001</v>
          </cell>
        </row>
        <row r="66">
          <cell r="C66">
            <v>16730878.540000003</v>
          </cell>
          <cell r="D66">
            <v>16268072.529999994</v>
          </cell>
          <cell r="E66">
            <v>16020038.700000003</v>
          </cell>
          <cell r="F66">
            <v>15760140.670000002</v>
          </cell>
          <cell r="G66">
            <v>14927047.990000002</v>
          </cell>
          <cell r="H66">
            <v>15418527.329999991</v>
          </cell>
          <cell r="I66">
            <v>11470166.409999996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>
            <v>16730878.540000003</v>
          </cell>
          <cell r="R66">
            <v>32998951.070000008</v>
          </cell>
          <cell r="S66">
            <v>49018989.769999981</v>
          </cell>
          <cell r="T66">
            <v>64779130.439999968</v>
          </cell>
          <cell r="U66">
            <v>79706178.429999977</v>
          </cell>
          <cell r="V66">
            <v>95124705.759999961</v>
          </cell>
          <cell r="W66">
            <v>106594872.16999996</v>
          </cell>
          <cell r="X66">
            <v>106594872.16999996</v>
          </cell>
          <cell r="Y66">
            <v>106594872.16999996</v>
          </cell>
          <cell r="Z66">
            <v>106594872.16999996</v>
          </cell>
          <cell r="AA66">
            <v>106594872.16999996</v>
          </cell>
          <cell r="AB66">
            <v>106594872.16999996</v>
          </cell>
        </row>
        <row r="67">
          <cell r="C67">
            <v>0.54499183949009111</v>
          </cell>
          <cell r="D67">
            <v>0.33248952841897655</v>
          </cell>
          <cell r="E67">
            <v>0.35366602543270981</v>
          </cell>
          <cell r="F67">
            <v>0.33841790073818478</v>
          </cell>
          <cell r="G67">
            <v>0.40754194513287079</v>
          </cell>
          <cell r="H67">
            <v>0.31301083125871826</v>
          </cell>
          <cell r="I67">
            <v>0.3495009890268293</v>
          </cell>
          <cell r="J67" t="e">
            <v>#DIV/0!</v>
          </cell>
          <cell r="K67" t="e">
            <v>#DIV/0!</v>
          </cell>
          <cell r="L67" t="e">
            <v>#DIV/0!</v>
          </cell>
          <cell r="M67" t="e">
            <v>#DIV/0!</v>
          </cell>
          <cell r="N67" t="e">
            <v>#DIV/0!</v>
          </cell>
          <cell r="Q67">
            <v>0.54499183949009111</v>
          </cell>
          <cell r="R67">
            <v>0.41441706580059945</v>
          </cell>
          <cell r="S67">
            <v>0.39238899802304938</v>
          </cell>
          <cell r="T67">
            <v>0.37773292117681351</v>
          </cell>
          <cell r="U67">
            <v>0.38297896978952417</v>
          </cell>
          <cell r="V67">
            <v>0.36958810848725387</v>
          </cell>
          <cell r="W67">
            <v>0.36731645002315011</v>
          </cell>
          <cell r="X67">
            <v>0.36731645002315011</v>
          </cell>
          <cell r="Y67">
            <v>0.36731645002315011</v>
          </cell>
          <cell r="Z67">
            <v>0.36731645002315011</v>
          </cell>
          <cell r="AA67">
            <v>0.36731645002315011</v>
          </cell>
          <cell r="AB67">
            <v>0.36731645002315011</v>
          </cell>
        </row>
        <row r="68">
          <cell r="C68">
            <v>4138412.71</v>
          </cell>
          <cell r="D68">
            <v>3714634.87</v>
          </cell>
          <cell r="E68">
            <v>3988996.5900000003</v>
          </cell>
          <cell r="F68">
            <v>3859757.75</v>
          </cell>
          <cell r="G68">
            <v>4674832.6900000004</v>
          </cell>
          <cell r="H68">
            <v>4622332.8100000005</v>
          </cell>
          <cell r="I68">
            <v>4518418.91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4138412.71</v>
          </cell>
          <cell r="R68">
            <v>7853047.5800000001</v>
          </cell>
          <cell r="S68">
            <v>11842044.17</v>
          </cell>
          <cell r="T68">
            <v>15701801.92</v>
          </cell>
          <cell r="U68">
            <v>20376634.609999999</v>
          </cell>
          <cell r="V68">
            <v>24998967.420000002</v>
          </cell>
          <cell r="W68">
            <v>29517386.330000002</v>
          </cell>
          <cell r="X68">
            <v>29517386.330000002</v>
          </cell>
          <cell r="Y68">
            <v>29517386.330000002</v>
          </cell>
          <cell r="Z68">
            <v>29517386.330000002</v>
          </cell>
          <cell r="AA68">
            <v>29517386.330000002</v>
          </cell>
          <cell r="AB68">
            <v>29517386.330000002</v>
          </cell>
        </row>
        <row r="69">
          <cell r="C69">
            <v>34837732.089999996</v>
          </cell>
          <cell r="D69">
            <v>52642709.710000001</v>
          </cell>
          <cell r="E69">
            <v>49286077.870000005</v>
          </cell>
          <cell r="F69">
            <v>50429813.989999995</v>
          </cell>
          <cell r="G69">
            <v>41301855.179999992</v>
          </cell>
          <cell r="H69">
            <v>53881098.930000015</v>
          </cell>
          <cell r="I69">
            <v>37337114.049999997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Q69">
            <v>34837732.089999996</v>
          </cell>
          <cell r="R69">
            <v>87480441.799999982</v>
          </cell>
          <cell r="S69">
            <v>136766519.66999999</v>
          </cell>
          <cell r="T69">
            <v>187196333.66</v>
          </cell>
          <cell r="U69">
            <v>228498188.83999997</v>
          </cell>
          <cell r="V69">
            <v>282379287.76999998</v>
          </cell>
          <cell r="W69">
            <v>319716401.81999999</v>
          </cell>
          <cell r="X69">
            <v>319716401.81999999</v>
          </cell>
          <cell r="Y69">
            <v>319716401.81999999</v>
          </cell>
          <cell r="Z69">
            <v>319716401.81999999</v>
          </cell>
          <cell r="AA69">
            <v>319716401.81999999</v>
          </cell>
          <cell r="AB69">
            <v>319716401.81999999</v>
          </cell>
        </row>
        <row r="70">
          <cell r="C70">
            <v>12592465.830000006</v>
          </cell>
          <cell r="D70">
            <v>12553437.659999996</v>
          </cell>
          <cell r="E70">
            <v>12031042.109999999</v>
          </cell>
          <cell r="F70">
            <v>11900382.920000002</v>
          </cell>
          <cell r="G70">
            <v>10252215.300000004</v>
          </cell>
          <cell r="H70">
            <v>10796194.519999988</v>
          </cell>
          <cell r="I70">
            <v>6951747.5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Q70">
            <v>12592465.830000006</v>
          </cell>
          <cell r="R70">
            <v>25145903.49000001</v>
          </cell>
          <cell r="S70">
            <v>37176945.599999994</v>
          </cell>
          <cell r="T70">
            <v>49077328.519999981</v>
          </cell>
          <cell r="U70">
            <v>59329543.819999993</v>
          </cell>
          <cell r="V70">
            <v>70125738.339999974</v>
          </cell>
          <cell r="W70">
            <v>77077485.839999974</v>
          </cell>
          <cell r="X70">
            <v>77077485.839999974</v>
          </cell>
          <cell r="Y70">
            <v>77077485.839999974</v>
          </cell>
          <cell r="Z70">
            <v>77077485.839999974</v>
          </cell>
          <cell r="AA70">
            <v>77077485.839999974</v>
          </cell>
          <cell r="AB70">
            <v>77077485.839999974</v>
          </cell>
        </row>
        <row r="71">
          <cell r="C71">
            <v>0.26549469287983113</v>
          </cell>
          <cell r="D71">
            <v>0.19254876501761606</v>
          </cell>
          <cell r="E71">
            <v>0.19621016306578329</v>
          </cell>
          <cell r="F71">
            <v>0.1909248407667192</v>
          </cell>
          <cell r="G71">
            <v>0.19886335268089592</v>
          </cell>
          <cell r="H71">
            <v>0.16692403073956999</v>
          </cell>
          <cell r="I71">
            <v>0.15696378856231857</v>
          </cell>
          <cell r="J71" t="e">
            <v>#DIV/0!</v>
          </cell>
          <cell r="K71" t="e">
            <v>#DIV/0!</v>
          </cell>
          <cell r="L71" t="e">
            <v>#DIV/0!</v>
          </cell>
          <cell r="M71" t="e">
            <v>#DIV/0!</v>
          </cell>
          <cell r="N71" t="e">
            <v>#DIV/0!</v>
          </cell>
          <cell r="Q71">
            <v>0.26549469287983113</v>
          </cell>
          <cell r="R71">
            <v>0.22326839626423264</v>
          </cell>
          <cell r="S71">
            <v>0.21373005040627932</v>
          </cell>
          <cell r="T71">
            <v>0.20771391981308301</v>
          </cell>
          <cell r="U71">
            <v>0.20612865644216341</v>
          </cell>
          <cell r="V71">
            <v>0.19893542827987107</v>
          </cell>
          <cell r="W71">
            <v>0.19425068842301627</v>
          </cell>
          <cell r="X71">
            <v>0.19425068842301627</v>
          </cell>
          <cell r="Y71">
            <v>0.19425068842301627</v>
          </cell>
          <cell r="Z71">
            <v>0.19425068842301627</v>
          </cell>
          <cell r="AA71">
            <v>0.19425068842301627</v>
          </cell>
          <cell r="AB71">
            <v>0.19425068842301627</v>
          </cell>
        </row>
        <row r="72">
          <cell r="C72">
            <v>1037125.1500000001</v>
          </cell>
          <cell r="D72">
            <v>1648557.6500000001</v>
          </cell>
          <cell r="E72">
            <v>1598331.23</v>
          </cell>
          <cell r="F72">
            <v>1376926.8199999998</v>
          </cell>
          <cell r="G72">
            <v>1799143.51</v>
          </cell>
          <cell r="H72">
            <v>1924485.14</v>
          </cell>
          <cell r="I72">
            <v>3477260.56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Q72">
            <v>1037125.1500000001</v>
          </cell>
          <cell r="R72">
            <v>2685682.8000000003</v>
          </cell>
          <cell r="S72">
            <v>4284014.03</v>
          </cell>
          <cell r="T72">
            <v>5660940.8499999996</v>
          </cell>
          <cell r="U72">
            <v>7460084.3599999994</v>
          </cell>
          <cell r="V72">
            <v>9384569.5</v>
          </cell>
          <cell r="W72">
            <v>12861830.060000001</v>
          </cell>
          <cell r="X72">
            <v>12861830.060000001</v>
          </cell>
          <cell r="Y72">
            <v>12861830.060000001</v>
          </cell>
          <cell r="Z72">
            <v>12861830.060000001</v>
          </cell>
          <cell r="AA72">
            <v>12861830.060000001</v>
          </cell>
          <cell r="AB72">
            <v>12861830.060000001</v>
          </cell>
        </row>
        <row r="73">
          <cell r="C73">
            <v>3676806.4999999991</v>
          </cell>
          <cell r="D73">
            <v>3535467.71</v>
          </cell>
          <cell r="E73">
            <v>3041129.2</v>
          </cell>
          <cell r="F73">
            <v>3264461.2800000003</v>
          </cell>
          <cell r="G73">
            <v>5411029.8899999997</v>
          </cell>
          <cell r="H73">
            <v>4063767.1</v>
          </cell>
          <cell r="I73">
            <v>3426199.8699999996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Q73">
            <v>3676806.4999999991</v>
          </cell>
          <cell r="R73">
            <v>7212274.209999999</v>
          </cell>
          <cell r="S73">
            <v>10253403.41</v>
          </cell>
          <cell r="T73">
            <v>13517864.690000001</v>
          </cell>
          <cell r="U73">
            <v>18928894.580000002</v>
          </cell>
          <cell r="V73">
            <v>22992661.680000003</v>
          </cell>
          <cell r="W73">
            <v>26418861.550000004</v>
          </cell>
          <cell r="X73">
            <v>26418861.550000004</v>
          </cell>
          <cell r="Y73">
            <v>26418861.550000004</v>
          </cell>
          <cell r="Z73">
            <v>26418861.550000004</v>
          </cell>
          <cell r="AA73">
            <v>26418861.550000004</v>
          </cell>
          <cell r="AB73">
            <v>26418861.550000004</v>
          </cell>
        </row>
        <row r="74">
          <cell r="C74">
            <v>1078766.4300000002</v>
          </cell>
          <cell r="D74">
            <v>1063697.77</v>
          </cell>
          <cell r="E74">
            <v>973382.61</v>
          </cell>
          <cell r="F74">
            <v>1089582.8299999998</v>
          </cell>
          <cell r="G74">
            <v>1979443.2100000002</v>
          </cell>
          <cell r="H74">
            <v>1398229.7000000002</v>
          </cell>
          <cell r="I74">
            <v>1675995.4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>
            <v>1078766.4300000002</v>
          </cell>
          <cell r="R74">
            <v>2142464.2000000002</v>
          </cell>
          <cell r="S74">
            <v>3115846.81</v>
          </cell>
          <cell r="T74">
            <v>4205429.6399999997</v>
          </cell>
          <cell r="U74">
            <v>6184872.8499999996</v>
          </cell>
          <cell r="V74">
            <v>7583102.5499999998</v>
          </cell>
          <cell r="W74">
            <v>9259097.9499999993</v>
          </cell>
          <cell r="X74">
            <v>9259097.9499999993</v>
          </cell>
          <cell r="Y74">
            <v>9259097.9499999993</v>
          </cell>
          <cell r="Z74">
            <v>9259097.9499999993</v>
          </cell>
          <cell r="AA74">
            <v>9259097.9499999993</v>
          </cell>
          <cell r="AB74">
            <v>9259097.9499999993</v>
          </cell>
        </row>
        <row r="75">
          <cell r="C75">
            <v>6799767.7500000056</v>
          </cell>
          <cell r="D75">
            <v>6305714.5299999956</v>
          </cell>
          <cell r="E75">
            <v>6418199.0699999984</v>
          </cell>
          <cell r="F75">
            <v>6169411.9900000012</v>
          </cell>
          <cell r="G75">
            <v>1062598.6900000048</v>
          </cell>
          <cell r="H75">
            <v>3409712.579999988</v>
          </cell>
          <cell r="I75">
            <v>-1627708.3299999996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Q75">
            <v>6799767.7500000056</v>
          </cell>
          <cell r="R75">
            <v>13105482.280000009</v>
          </cell>
          <cell r="S75">
            <v>19523681.349999994</v>
          </cell>
          <cell r="T75">
            <v>25693093.339999977</v>
          </cell>
          <cell r="U75">
            <v>26755692.029999994</v>
          </cell>
          <cell r="V75">
            <v>30165404.609999966</v>
          </cell>
          <cell r="W75">
            <v>28537696.279999968</v>
          </cell>
          <cell r="X75">
            <v>28537696.279999968</v>
          </cell>
          <cell r="Y75">
            <v>28537696.279999968</v>
          </cell>
          <cell r="Z75">
            <v>28537696.279999968</v>
          </cell>
          <cell r="AA75">
            <v>28537696.279999968</v>
          </cell>
          <cell r="AB75">
            <v>28537696.279999968</v>
          </cell>
        </row>
        <row r="76">
          <cell r="C76">
            <v>1045016.16</v>
          </cell>
          <cell r="D76">
            <v>1098716.1100000001</v>
          </cell>
          <cell r="E76">
            <v>830510.55999999994</v>
          </cell>
          <cell r="F76">
            <v>869362.01</v>
          </cell>
          <cell r="G76">
            <v>928874.46</v>
          </cell>
          <cell r="H76">
            <v>831944.14</v>
          </cell>
          <cell r="I76">
            <v>730045.19000000006</v>
          </cell>
          <cell r="J76">
            <v>594651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>
            <v>1045016.16</v>
          </cell>
          <cell r="R76">
            <v>2143732.27</v>
          </cell>
          <cell r="S76">
            <v>2974242.83</v>
          </cell>
          <cell r="T76">
            <v>3843604.84</v>
          </cell>
          <cell r="U76">
            <v>4772479.3</v>
          </cell>
          <cell r="V76">
            <v>5604423.4399999995</v>
          </cell>
          <cell r="W76">
            <v>6334468.6299999999</v>
          </cell>
          <cell r="X76">
            <v>6929119.6299999999</v>
          </cell>
          <cell r="Y76">
            <v>6929119.6299999999</v>
          </cell>
          <cell r="Z76">
            <v>6929119.6299999999</v>
          </cell>
          <cell r="AA76">
            <v>6929119.6299999999</v>
          </cell>
          <cell r="AB76">
            <v>6929119.6299999999</v>
          </cell>
        </row>
        <row r="77">
          <cell r="C77">
            <v>433825.11</v>
          </cell>
          <cell r="D77">
            <v>594683.25</v>
          </cell>
          <cell r="E77">
            <v>260794.91999999998</v>
          </cell>
          <cell r="F77">
            <v>303434.90000000002</v>
          </cell>
          <cell r="G77">
            <v>373913.05</v>
          </cell>
          <cell r="H77">
            <v>283312.78000000003</v>
          </cell>
          <cell r="I77">
            <v>150868.78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Q77">
            <v>433825.11</v>
          </cell>
          <cell r="R77">
            <v>1028508.36</v>
          </cell>
          <cell r="S77">
            <v>1289303.28</v>
          </cell>
          <cell r="T77">
            <v>1592738.1800000002</v>
          </cell>
          <cell r="U77">
            <v>1966651.2300000002</v>
          </cell>
          <cell r="V77">
            <v>2249964.0100000002</v>
          </cell>
          <cell r="W77">
            <v>2400832.79</v>
          </cell>
          <cell r="X77">
            <v>2400832.79</v>
          </cell>
          <cell r="Y77">
            <v>2400832.79</v>
          </cell>
          <cell r="Z77">
            <v>2400832.79</v>
          </cell>
          <cell r="AA77">
            <v>2400832.79</v>
          </cell>
          <cell r="AB77">
            <v>2400832.79</v>
          </cell>
        </row>
        <row r="78">
          <cell r="C78">
            <v>7410958.8000000054</v>
          </cell>
          <cell r="D78">
            <v>6809747.3899999959</v>
          </cell>
          <cell r="E78">
            <v>6987914.7099999981</v>
          </cell>
          <cell r="F78">
            <v>6735339.1000000006</v>
          </cell>
          <cell r="G78">
            <v>1617560.1000000047</v>
          </cell>
          <cell r="H78">
            <v>3958343.9399999874</v>
          </cell>
          <cell r="I78">
            <v>-1048531.9199999996</v>
          </cell>
          <cell r="J78">
            <v>594651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>
            <v>7410958.8000000054</v>
          </cell>
          <cell r="R78">
            <v>14220706.190000009</v>
          </cell>
          <cell r="S78">
            <v>21208620.899999991</v>
          </cell>
          <cell r="T78">
            <v>27943959.999999978</v>
          </cell>
          <cell r="U78">
            <v>29561520.099999994</v>
          </cell>
          <cell r="V78">
            <v>33519864.039999966</v>
          </cell>
          <cell r="W78">
            <v>32471332.119999968</v>
          </cell>
          <cell r="X78">
            <v>33065983.119999968</v>
          </cell>
          <cell r="Y78">
            <v>33065983.119999968</v>
          </cell>
          <cell r="Z78">
            <v>33065983.119999968</v>
          </cell>
          <cell r="AA78">
            <v>33065983.119999968</v>
          </cell>
          <cell r="AB78">
            <v>33065983.119999968</v>
          </cell>
        </row>
        <row r="79">
          <cell r="C79">
            <v>11400</v>
          </cell>
          <cell r="D79">
            <v>650</v>
          </cell>
          <cell r="E79">
            <v>180622</v>
          </cell>
          <cell r="F79">
            <v>39167</v>
          </cell>
          <cell r="G79">
            <v>300900</v>
          </cell>
          <cell r="H79">
            <v>1267209.28</v>
          </cell>
          <cell r="I79">
            <v>70118.39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>
            <v>11400</v>
          </cell>
          <cell r="R79">
            <v>12050</v>
          </cell>
          <cell r="S79">
            <v>192672</v>
          </cell>
          <cell r="T79">
            <v>231839</v>
          </cell>
          <cell r="U79">
            <v>532739</v>
          </cell>
          <cell r="V79">
            <v>1799948.28</v>
          </cell>
          <cell r="W79">
            <v>1870066.67</v>
          </cell>
          <cell r="X79">
            <v>1870066.67</v>
          </cell>
          <cell r="Y79">
            <v>1870066.67</v>
          </cell>
          <cell r="Z79">
            <v>1870066.67</v>
          </cell>
          <cell r="AA79">
            <v>1870066.67</v>
          </cell>
          <cell r="AB79">
            <v>1870066.67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4804.1499999999996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4804.1499999999996</v>
          </cell>
          <cell r="W81">
            <v>4804.1499999999996</v>
          </cell>
          <cell r="X81">
            <v>4804.1499999999996</v>
          </cell>
          <cell r="Y81">
            <v>4804.1499999999996</v>
          </cell>
          <cell r="Z81">
            <v>4804.1499999999996</v>
          </cell>
          <cell r="AA81">
            <v>4804.1499999999996</v>
          </cell>
          <cell r="AB81">
            <v>4804.1499999999996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C84">
            <v>7399558.8000000054</v>
          </cell>
          <cell r="D84">
            <v>6809097.3899999959</v>
          </cell>
          <cell r="E84">
            <v>6807292.7099999981</v>
          </cell>
          <cell r="F84">
            <v>6696172.1000000006</v>
          </cell>
          <cell r="G84">
            <v>1316660.1000000047</v>
          </cell>
          <cell r="H84">
            <v>2695938.809999987</v>
          </cell>
          <cell r="I84">
            <v>-1118650.3099999996</v>
          </cell>
          <cell r="J84">
            <v>594651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Q84">
            <v>7399558.8000000054</v>
          </cell>
          <cell r="R84">
            <v>14208656.190000009</v>
          </cell>
          <cell r="S84">
            <v>21015948.899999991</v>
          </cell>
          <cell r="T84">
            <v>27712120.999999978</v>
          </cell>
          <cell r="U84">
            <v>29028781.099999994</v>
          </cell>
          <cell r="V84">
            <v>31724719.909999963</v>
          </cell>
          <cell r="W84">
            <v>30606069.599999964</v>
          </cell>
          <cell r="X84">
            <v>31200720.599999964</v>
          </cell>
          <cell r="Y84">
            <v>31200720.599999964</v>
          </cell>
          <cell r="Z84">
            <v>31200720.599999964</v>
          </cell>
          <cell r="AA84">
            <v>31200720.599999964</v>
          </cell>
          <cell r="AB84">
            <v>31200720.599999964</v>
          </cell>
        </row>
        <row r="85">
          <cell r="C85">
            <v>1440689.1370000006</v>
          </cell>
          <cell r="D85">
            <v>917079.62049999973</v>
          </cell>
          <cell r="E85">
            <v>1607599.5760000004</v>
          </cell>
          <cell r="F85">
            <v>1209746.7174999993</v>
          </cell>
          <cell r="G85">
            <v>791279.79600000021</v>
          </cell>
          <cell r="H85">
            <v>1289597.8499999999</v>
          </cell>
          <cell r="I85">
            <v>62455.91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1440689.1370000006</v>
          </cell>
          <cell r="R85">
            <v>2357768.7575000003</v>
          </cell>
          <cell r="S85">
            <v>3965368.3335000006</v>
          </cell>
          <cell r="T85">
            <v>5175115.051</v>
          </cell>
          <cell r="U85">
            <v>5966394.8470000001</v>
          </cell>
          <cell r="V85">
            <v>7255992.6969999997</v>
          </cell>
          <cell r="W85">
            <v>7318448.6069999998</v>
          </cell>
          <cell r="X85">
            <v>7318448.6069999998</v>
          </cell>
          <cell r="Y85">
            <v>7318448.6069999998</v>
          </cell>
          <cell r="Z85">
            <v>7318448.6069999998</v>
          </cell>
          <cell r="AA85">
            <v>7318448.6069999998</v>
          </cell>
          <cell r="AB85">
            <v>7318448.6069999998</v>
          </cell>
        </row>
        <row r="86">
          <cell r="C86">
            <v>5958869.6630000044</v>
          </cell>
          <cell r="D86">
            <v>5892017.7694999967</v>
          </cell>
          <cell r="E86">
            <v>5199693.1339999977</v>
          </cell>
          <cell r="F86">
            <v>5486425.3825000012</v>
          </cell>
          <cell r="G86">
            <v>525380.30400000454</v>
          </cell>
          <cell r="H86">
            <v>1406340.9599999872</v>
          </cell>
          <cell r="I86">
            <v>-1181106.2199999995</v>
          </cell>
          <cell r="J86">
            <v>594651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5958869.6630000044</v>
          </cell>
          <cell r="R86">
            <v>11850887.432500008</v>
          </cell>
          <cell r="S86">
            <v>17050580.566499989</v>
          </cell>
          <cell r="T86">
            <v>22537005.948999979</v>
          </cell>
          <cell r="U86">
            <v>23062386.252999995</v>
          </cell>
          <cell r="V86">
            <v>24468727.212999962</v>
          </cell>
          <cell r="W86">
            <v>23287620.992999963</v>
          </cell>
          <cell r="X86">
            <v>23882271.992999963</v>
          </cell>
          <cell r="Y86">
            <v>23882271.992999963</v>
          </cell>
          <cell r="Z86">
            <v>23882271.992999963</v>
          </cell>
          <cell r="AA86">
            <v>23882271.992999963</v>
          </cell>
          <cell r="AB86">
            <v>23882271.992999963</v>
          </cell>
        </row>
        <row r="87">
          <cell r="C87">
            <v>646939.51</v>
          </cell>
          <cell r="D87">
            <v>485347.96</v>
          </cell>
          <cell r="E87">
            <v>748908.45</v>
          </cell>
          <cell r="F87">
            <v>878372.16</v>
          </cell>
          <cell r="G87">
            <v>481830.95</v>
          </cell>
          <cell r="H87">
            <v>657915.56999999995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Q87">
            <v>646939.51</v>
          </cell>
          <cell r="R87">
            <v>1132287.47</v>
          </cell>
          <cell r="S87">
            <v>1881195.92</v>
          </cell>
          <cell r="T87">
            <v>2759568.08</v>
          </cell>
          <cell r="U87">
            <v>3241399.0300000003</v>
          </cell>
          <cell r="V87">
            <v>3899314.6</v>
          </cell>
          <cell r="W87">
            <v>3899314.6</v>
          </cell>
          <cell r="X87">
            <v>3899314.6</v>
          </cell>
          <cell r="Y87">
            <v>3899314.6</v>
          </cell>
          <cell r="Z87">
            <v>3899314.6</v>
          </cell>
          <cell r="AA87">
            <v>3899314.6</v>
          </cell>
          <cell r="AB87">
            <v>3899314.6</v>
          </cell>
        </row>
        <row r="88">
          <cell r="C88">
            <v>5311930.1530000046</v>
          </cell>
          <cell r="D88">
            <v>5406669.8094999967</v>
          </cell>
          <cell r="E88">
            <v>4450784.6839999976</v>
          </cell>
          <cell r="F88">
            <v>4608053.2225000011</v>
          </cell>
          <cell r="G88">
            <v>43549.354000004532</v>
          </cell>
          <cell r="H88">
            <v>748425.38999998721</v>
          </cell>
          <cell r="I88">
            <v>-1181106.2199999995</v>
          </cell>
          <cell r="J88">
            <v>594651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Q88">
            <v>5311930.1530000046</v>
          </cell>
          <cell r="R88">
            <v>10718599.962500008</v>
          </cell>
          <cell r="S88">
            <v>15169384.64649999</v>
          </cell>
          <cell r="T88">
            <v>19777437.86899998</v>
          </cell>
          <cell r="U88">
            <v>19820987.222999994</v>
          </cell>
          <cell r="V88">
            <v>20569412.612999961</v>
          </cell>
          <cell r="W88">
            <v>19388306.392999962</v>
          </cell>
          <cell r="X88">
            <v>19982957.392999962</v>
          </cell>
          <cell r="Y88">
            <v>19982957.392999962</v>
          </cell>
          <cell r="Z88">
            <v>19982957.392999962</v>
          </cell>
          <cell r="AA88">
            <v>19982957.392999962</v>
          </cell>
          <cell r="AB88">
            <v>19982957.392999962</v>
          </cell>
        </row>
      </sheetData>
      <sheetData sheetId="43">
        <row r="61">
          <cell r="C61" t="str">
            <v>1月份</v>
          </cell>
          <cell r="D61" t="str">
            <v>2月份</v>
          </cell>
          <cell r="E61" t="str">
            <v>3月份</v>
          </cell>
          <cell r="F61" t="str">
            <v>4月份</v>
          </cell>
          <cell r="G61" t="str">
            <v>5月份</v>
          </cell>
          <cell r="H61" t="str">
            <v>6月份</v>
          </cell>
          <cell r="I61" t="str">
            <v>7月份</v>
          </cell>
          <cell r="J61" t="str">
            <v>8月份</v>
          </cell>
          <cell r="K61" t="str">
            <v>9月份</v>
          </cell>
          <cell r="L61" t="str">
            <v>10月份</v>
          </cell>
          <cell r="M61" t="str">
            <v>11月份</v>
          </cell>
          <cell r="N61" t="str">
            <v>12月份</v>
          </cell>
          <cell r="Q61" t="str">
            <v>1月份</v>
          </cell>
          <cell r="R61" t="str">
            <v>2月份</v>
          </cell>
          <cell r="S61" t="str">
            <v>3月份</v>
          </cell>
          <cell r="T61" t="str">
            <v>4月份</v>
          </cell>
          <cell r="U61" t="str">
            <v>5月份</v>
          </cell>
          <cell r="V61" t="str">
            <v>6月份</v>
          </cell>
          <cell r="W61" t="str">
            <v>7月份</v>
          </cell>
          <cell r="X61" t="str">
            <v>8月份</v>
          </cell>
          <cell r="Y61" t="str">
            <v>9月份</v>
          </cell>
          <cell r="Z61" t="str">
            <v>10月份</v>
          </cell>
          <cell r="AA61" t="str">
            <v>11月份</v>
          </cell>
          <cell r="AB61" t="str">
            <v>12月份</v>
          </cell>
        </row>
        <row r="62">
          <cell r="C62">
            <v>46977793.670000002</v>
          </cell>
          <cell r="D62">
            <v>53690000</v>
          </cell>
          <cell r="E62">
            <v>67190000</v>
          </cell>
          <cell r="F62">
            <v>61970000</v>
          </cell>
          <cell r="G62">
            <v>75115500</v>
          </cell>
          <cell r="H62">
            <v>70331500</v>
          </cell>
          <cell r="I62">
            <v>89925500</v>
          </cell>
          <cell r="J62">
            <v>87135500</v>
          </cell>
          <cell r="K62">
            <v>116135500</v>
          </cell>
          <cell r="L62">
            <v>90827500</v>
          </cell>
          <cell r="M62">
            <v>98417500</v>
          </cell>
          <cell r="N62">
            <v>132187500</v>
          </cell>
          <cell r="Q62">
            <v>46977793.670000002</v>
          </cell>
          <cell r="R62">
            <v>100667793.67</v>
          </cell>
          <cell r="S62">
            <v>167857793.67000002</v>
          </cell>
          <cell r="T62">
            <v>229827793.67000002</v>
          </cell>
          <cell r="U62">
            <v>304943293.67000002</v>
          </cell>
          <cell r="V62">
            <v>375274793.67000002</v>
          </cell>
          <cell r="W62">
            <v>465200293.67000002</v>
          </cell>
          <cell r="X62">
            <v>552335793.67000008</v>
          </cell>
          <cell r="Y62">
            <v>668471293.67000008</v>
          </cell>
          <cell r="Z62">
            <v>759298793.67000008</v>
          </cell>
          <cell r="AA62">
            <v>857716293.67000008</v>
          </cell>
          <cell r="AB62">
            <v>989903793.67000008</v>
          </cell>
        </row>
        <row r="63">
          <cell r="C63">
            <v>22894012.98</v>
          </cell>
          <cell r="D63">
            <v>34620767</v>
          </cell>
          <cell r="E63">
            <v>44300680.609999999</v>
          </cell>
          <cell r="F63">
            <v>42978676.460000001</v>
          </cell>
          <cell r="G63">
            <v>47224445.25</v>
          </cell>
          <cell r="H63">
            <v>47324108.25</v>
          </cell>
          <cell r="I63">
            <v>59876541.25</v>
          </cell>
          <cell r="J63">
            <v>58089803.989999995</v>
          </cell>
          <cell r="K63">
            <v>77926393.180000007</v>
          </cell>
          <cell r="L63">
            <v>61083222.439999998</v>
          </cell>
          <cell r="M63">
            <v>65733088.950000003</v>
          </cell>
          <cell r="N63">
            <v>86106576.700000003</v>
          </cell>
          <cell r="Q63">
            <v>22894012.98</v>
          </cell>
          <cell r="R63">
            <v>57514779.980000004</v>
          </cell>
          <cell r="S63">
            <v>101815460.59</v>
          </cell>
          <cell r="T63">
            <v>144794137.05000001</v>
          </cell>
          <cell r="U63">
            <v>192018582.30000001</v>
          </cell>
          <cell r="V63">
            <v>239342690.55000001</v>
          </cell>
          <cell r="W63">
            <v>299219231.80000001</v>
          </cell>
          <cell r="X63">
            <v>357309035.79000002</v>
          </cell>
          <cell r="Y63">
            <v>435235428.97000003</v>
          </cell>
          <cell r="Z63">
            <v>496318651.41000003</v>
          </cell>
          <cell r="AA63">
            <v>562051740.36000001</v>
          </cell>
          <cell r="AB63">
            <v>648158317.06000006</v>
          </cell>
        </row>
        <row r="64">
          <cell r="C64">
            <v>-8150614.3900000006</v>
          </cell>
          <cell r="D64">
            <v>-5706621</v>
          </cell>
          <cell r="E64">
            <v>-9044560.8200000003</v>
          </cell>
          <cell r="F64">
            <v>-6748056.3900000006</v>
          </cell>
          <cell r="G64">
            <v>-7033085.9500000002</v>
          </cell>
          <cell r="H64">
            <v>-6869726.9500000002</v>
          </cell>
          <cell r="I64">
            <v>-8551102.9499999993</v>
          </cell>
          <cell r="J64">
            <v>-8267264.7000000002</v>
          </cell>
          <cell r="K64">
            <v>-11190582.649999999</v>
          </cell>
          <cell r="L64">
            <v>-8824597.3200000003</v>
          </cell>
          <cell r="M64">
            <v>-9338218.3200000003</v>
          </cell>
          <cell r="N64">
            <v>-12231134.41</v>
          </cell>
          <cell r="Q64">
            <v>-8150614.3900000006</v>
          </cell>
          <cell r="R64">
            <v>-13857235.390000001</v>
          </cell>
          <cell r="S64">
            <v>-22901796.210000001</v>
          </cell>
          <cell r="T64">
            <v>-29649852.600000001</v>
          </cell>
          <cell r="U64">
            <v>-36682938.550000004</v>
          </cell>
          <cell r="V64">
            <v>-43552665.500000007</v>
          </cell>
          <cell r="W64">
            <v>-52103768.450000003</v>
          </cell>
          <cell r="X64">
            <v>-60371033.150000006</v>
          </cell>
          <cell r="Y64">
            <v>-71561615.800000012</v>
          </cell>
          <cell r="Z64">
            <v>-80386213.120000005</v>
          </cell>
          <cell r="AA64">
            <v>-89724431.439999998</v>
          </cell>
          <cell r="AB64">
            <v>-101955565.84999999</v>
          </cell>
        </row>
        <row r="65">
          <cell r="C65">
            <v>14881352.310000001</v>
          </cell>
          <cell r="D65">
            <v>2386888</v>
          </cell>
          <cell r="E65">
            <v>2891005.15</v>
          </cell>
          <cell r="F65">
            <v>2585856.2999999998</v>
          </cell>
          <cell r="G65">
            <v>2845947</v>
          </cell>
          <cell r="H65">
            <v>2546740</v>
          </cell>
          <cell r="I65">
            <v>3338526</v>
          </cell>
          <cell r="J65">
            <v>3206280.5700000003</v>
          </cell>
          <cell r="K65">
            <v>4937772.74</v>
          </cell>
          <cell r="L65">
            <v>3169909.2800000003</v>
          </cell>
          <cell r="M65">
            <v>3472568.56</v>
          </cell>
          <cell r="N65">
            <v>5352773.91</v>
          </cell>
          <cell r="Q65">
            <v>14881352.310000001</v>
          </cell>
          <cell r="R65">
            <v>17268240.310000002</v>
          </cell>
          <cell r="S65">
            <v>20159245.460000001</v>
          </cell>
          <cell r="T65">
            <v>22745101.760000002</v>
          </cell>
          <cell r="U65">
            <v>25591048.760000002</v>
          </cell>
          <cell r="V65">
            <v>28137788.760000002</v>
          </cell>
          <cell r="W65">
            <v>31476314.760000002</v>
          </cell>
          <cell r="X65">
            <v>34682595.329999998</v>
          </cell>
          <cell r="Y65">
            <v>39620368.07</v>
          </cell>
          <cell r="Z65">
            <v>42790277.350000001</v>
          </cell>
          <cell r="AA65">
            <v>46262845.910000004</v>
          </cell>
          <cell r="AB65">
            <v>51615619.820000008</v>
          </cell>
        </row>
        <row r="66">
          <cell r="C66">
            <v>1247833.42</v>
          </cell>
          <cell r="D66">
            <v>1836643</v>
          </cell>
          <cell r="E66">
            <v>2264936</v>
          </cell>
          <cell r="F66">
            <v>2202817.31</v>
          </cell>
          <cell r="G66">
            <v>2394393</v>
          </cell>
          <cell r="H66">
            <v>2225204</v>
          </cell>
          <cell r="I66">
            <v>2705783</v>
          </cell>
          <cell r="J66">
            <v>2632292.36</v>
          </cell>
          <cell r="K66">
            <v>3501676.7800000003</v>
          </cell>
          <cell r="L66">
            <v>2600622.4500000002</v>
          </cell>
          <cell r="M66">
            <v>2815920.45</v>
          </cell>
          <cell r="N66">
            <v>3867622.53</v>
          </cell>
          <cell r="Q66">
            <v>1247833.42</v>
          </cell>
          <cell r="R66">
            <v>3084476.42</v>
          </cell>
          <cell r="S66">
            <v>5349412.42</v>
          </cell>
          <cell r="T66">
            <v>7552229.7300000004</v>
          </cell>
          <cell r="U66">
            <v>9946622.7300000004</v>
          </cell>
          <cell r="V66">
            <v>12171826.73</v>
          </cell>
          <cell r="W66">
            <v>14877609.73</v>
          </cell>
          <cell r="X66">
            <v>17509902.09</v>
          </cell>
          <cell r="Y66">
            <v>21011578.870000001</v>
          </cell>
          <cell r="Z66">
            <v>23612201.32</v>
          </cell>
          <cell r="AA66">
            <v>26428121.77</v>
          </cell>
          <cell r="AB66">
            <v>30295744.300000001</v>
          </cell>
        </row>
        <row r="67">
          <cell r="C67">
            <v>30872584.32</v>
          </cell>
          <cell r="D67">
            <v>33137677</v>
          </cell>
          <cell r="E67">
            <v>40412060.939999998</v>
          </cell>
          <cell r="F67">
            <v>41019293.68</v>
          </cell>
          <cell r="G67">
            <v>45431699.299999997</v>
          </cell>
          <cell r="H67">
            <v>45226325.299999997</v>
          </cell>
          <cell r="I67">
            <v>57369747.299999997</v>
          </cell>
          <cell r="J67">
            <v>55661112.219999991</v>
          </cell>
          <cell r="K67">
            <v>75175260.050000012</v>
          </cell>
          <cell r="L67">
            <v>58029156.850000001</v>
          </cell>
          <cell r="M67">
            <v>62683359.640000008</v>
          </cell>
          <cell r="N67">
            <v>83095838.730000004</v>
          </cell>
          <cell r="Q67">
            <v>30872584.32</v>
          </cell>
          <cell r="R67">
            <v>64010261.320000008</v>
          </cell>
          <cell r="S67">
            <v>104422322.26000001</v>
          </cell>
          <cell r="T67">
            <v>145441615.94</v>
          </cell>
          <cell r="U67">
            <v>190873315.23999998</v>
          </cell>
          <cell r="V67">
            <v>236099640.53999999</v>
          </cell>
          <cell r="W67">
            <v>293469387.84000003</v>
          </cell>
          <cell r="X67">
            <v>349130500.05999994</v>
          </cell>
          <cell r="Y67">
            <v>424305760.11000001</v>
          </cell>
          <cell r="Z67">
            <v>482334916.96000004</v>
          </cell>
          <cell r="AA67">
            <v>545018276.60000002</v>
          </cell>
          <cell r="AB67">
            <v>628114115.33000004</v>
          </cell>
        </row>
        <row r="68">
          <cell r="C68">
            <v>16105209.350000001</v>
          </cell>
          <cell r="D68">
            <v>20552323</v>
          </cell>
          <cell r="E68">
            <v>26777939.060000002</v>
          </cell>
          <cell r="F68">
            <v>20950706.32</v>
          </cell>
          <cell r="G68">
            <v>29683800.700000003</v>
          </cell>
          <cell r="H68">
            <v>25105174.700000003</v>
          </cell>
          <cell r="I68">
            <v>32555752.700000003</v>
          </cell>
          <cell r="J68">
            <v>31474387.780000009</v>
          </cell>
          <cell r="K68">
            <v>40960239.949999988</v>
          </cell>
          <cell r="L68">
            <v>32798343.149999999</v>
          </cell>
          <cell r="M68">
            <v>35734140.359999992</v>
          </cell>
          <cell r="N68">
            <v>49091661.269999996</v>
          </cell>
          <cell r="Q68">
            <v>16105209.350000001</v>
          </cell>
          <cell r="R68">
            <v>36657532.349999994</v>
          </cell>
          <cell r="S68">
            <v>63435471.410000011</v>
          </cell>
          <cell r="T68">
            <v>84386177.730000019</v>
          </cell>
          <cell r="U68">
            <v>114069978.43000004</v>
          </cell>
          <cell r="V68">
            <v>139175153.13000003</v>
          </cell>
          <cell r="W68">
            <v>171730905.82999998</v>
          </cell>
          <cell r="X68">
            <v>203205293.61000013</v>
          </cell>
          <cell r="Y68">
            <v>244165533.56000006</v>
          </cell>
          <cell r="Z68">
            <v>276963876.71000004</v>
          </cell>
          <cell r="AA68">
            <v>312698017.07000005</v>
          </cell>
          <cell r="AB68">
            <v>361789678.34000003</v>
          </cell>
        </row>
        <row r="69">
          <cell r="C69">
            <v>0.52166702933147913</v>
          </cell>
          <cell r="D69">
            <v>0.62021013120503288</v>
          </cell>
          <cell r="E69">
            <v>0.66262245570096889</v>
          </cell>
          <cell r="F69">
            <v>0.51075248841291121</v>
          </cell>
          <cell r="G69">
            <v>0.65337201023427283</v>
          </cell>
          <cell r="H69">
            <v>0.55510091818138507</v>
          </cell>
          <cell r="I69">
            <v>0.56747247865252504</v>
          </cell>
          <cell r="J69">
            <v>0.56546458603985139</v>
          </cell>
          <cell r="K69">
            <v>0.54486329575390646</v>
          </cell>
          <cell r="L69">
            <v>0.56520454423938438</v>
          </cell>
          <cell r="M69">
            <v>0.57007378936334219</v>
          </cell>
          <cell r="N69">
            <v>0.59078363032728476</v>
          </cell>
          <cell r="Q69">
            <v>0.52166702933147913</v>
          </cell>
          <cell r="R69">
            <v>0.57268212305432886</v>
          </cell>
          <cell r="S69">
            <v>0.6074895677195602</v>
          </cell>
          <cell r="T69">
            <v>0.58020654669302085</v>
          </cell>
          <cell r="U69">
            <v>0.5976214029005098</v>
          </cell>
          <cell r="V69">
            <v>0.58947634486728906</v>
          </cell>
          <cell r="W69">
            <v>0.58517485279802994</v>
          </cell>
          <cell r="X69">
            <v>0.58203248806700714</v>
          </cell>
          <cell r="Y69">
            <v>0.57544713391753355</v>
          </cell>
          <cell r="Z69">
            <v>0.57421485978169107</v>
          </cell>
          <cell r="AA69">
            <v>0.57373858913633369</v>
          </cell>
          <cell r="AB69">
            <v>0.57599354879952369</v>
          </cell>
        </row>
        <row r="70">
          <cell r="C70">
            <v>3847850.45</v>
          </cell>
          <cell r="D70">
            <v>5596411.4900000002</v>
          </cell>
          <cell r="E70">
            <v>5787820.9199999999</v>
          </cell>
          <cell r="F70">
            <v>7527275.7699999996</v>
          </cell>
          <cell r="G70">
            <v>8735635.4700000007</v>
          </cell>
          <cell r="H70">
            <v>8838472.7899999991</v>
          </cell>
          <cell r="I70">
            <v>9362117.3000000007</v>
          </cell>
          <cell r="J70">
            <v>9423469.0800000001</v>
          </cell>
          <cell r="K70">
            <v>10134340.75</v>
          </cell>
          <cell r="L70">
            <v>9440957.2599999998</v>
          </cell>
          <cell r="M70">
            <v>9439458.8100000005</v>
          </cell>
          <cell r="N70">
            <v>10415929.380000001</v>
          </cell>
          <cell r="Q70">
            <v>3847850.45</v>
          </cell>
          <cell r="R70">
            <v>9444261.9400000013</v>
          </cell>
          <cell r="S70">
            <v>15232082.860000001</v>
          </cell>
          <cell r="T70">
            <v>22759358.630000003</v>
          </cell>
          <cell r="U70">
            <v>31494994.100000001</v>
          </cell>
          <cell r="V70">
            <v>40333466.890000001</v>
          </cell>
          <cell r="W70">
            <v>49695584.189999998</v>
          </cell>
          <cell r="X70">
            <v>59119053.269999996</v>
          </cell>
          <cell r="Y70">
            <v>69253394.019999996</v>
          </cell>
          <cell r="Z70">
            <v>78694351.280000001</v>
          </cell>
          <cell r="AA70">
            <v>88133810.090000004</v>
          </cell>
          <cell r="AB70">
            <v>98549739.469999999</v>
          </cell>
        </row>
        <row r="71">
          <cell r="C71">
            <v>34720434.770000003</v>
          </cell>
          <cell r="D71">
            <v>38734088.490000002</v>
          </cell>
          <cell r="E71">
            <v>46199881.859999999</v>
          </cell>
          <cell r="F71">
            <v>48546569.450000003</v>
          </cell>
          <cell r="G71">
            <v>54167334.769999996</v>
          </cell>
          <cell r="H71">
            <v>54064798.089999996</v>
          </cell>
          <cell r="I71">
            <v>66731864.599999994</v>
          </cell>
          <cell r="J71">
            <v>65084581.29999999</v>
          </cell>
          <cell r="K71">
            <v>85309600.800000012</v>
          </cell>
          <cell r="L71">
            <v>67470114.109999999</v>
          </cell>
          <cell r="M71">
            <v>72122818.450000003</v>
          </cell>
          <cell r="N71">
            <v>93511768.109999999</v>
          </cell>
          <cell r="Q71">
            <v>34720434.770000003</v>
          </cell>
          <cell r="R71">
            <v>73454523.260000005</v>
          </cell>
          <cell r="S71">
            <v>119654405.12</v>
          </cell>
          <cell r="T71">
            <v>168200974.56999999</v>
          </cell>
          <cell r="U71">
            <v>222368309.33999997</v>
          </cell>
          <cell r="V71">
            <v>276433107.43000001</v>
          </cell>
          <cell r="W71">
            <v>343164972.03000003</v>
          </cell>
          <cell r="X71">
            <v>408249553.32999992</v>
          </cell>
          <cell r="Y71">
            <v>493559154.13</v>
          </cell>
          <cell r="Z71">
            <v>561029268.24000001</v>
          </cell>
          <cell r="AA71">
            <v>633152086.69000006</v>
          </cell>
          <cell r="AB71">
            <v>726663854.80000007</v>
          </cell>
        </row>
        <row r="72">
          <cell r="C72">
            <v>12257358.899999999</v>
          </cell>
          <cell r="D72">
            <v>14955911.509999998</v>
          </cell>
          <cell r="E72">
            <v>20990118.140000001</v>
          </cell>
          <cell r="F72">
            <v>13423430.549999997</v>
          </cell>
          <cell r="G72">
            <v>20948165.230000004</v>
          </cell>
          <cell r="H72">
            <v>16266701.910000004</v>
          </cell>
          <cell r="I72">
            <v>23193635.400000006</v>
          </cell>
          <cell r="J72">
            <v>22050918.70000001</v>
          </cell>
          <cell r="K72">
            <v>30825899.199999988</v>
          </cell>
          <cell r="L72">
            <v>23357385.890000001</v>
          </cell>
          <cell r="M72">
            <v>26294681.549999997</v>
          </cell>
          <cell r="N72">
            <v>38675731.890000001</v>
          </cell>
          <cell r="Q72">
            <v>12257358.899999999</v>
          </cell>
          <cell r="R72">
            <v>27213270.409999996</v>
          </cell>
          <cell r="S72">
            <v>48203388.550000012</v>
          </cell>
          <cell r="T72">
            <v>61626819.100000024</v>
          </cell>
          <cell r="U72">
            <v>82574984.330000043</v>
          </cell>
          <cell r="V72">
            <v>98841686.24000001</v>
          </cell>
          <cell r="W72">
            <v>122035321.63999999</v>
          </cell>
          <cell r="X72">
            <v>144086240.34000015</v>
          </cell>
          <cell r="Y72">
            <v>174912139.54000008</v>
          </cell>
          <cell r="Z72">
            <v>198269525.43000007</v>
          </cell>
          <cell r="AA72">
            <v>224564206.98000002</v>
          </cell>
          <cell r="AB72">
            <v>263239938.87</v>
          </cell>
        </row>
        <row r="73">
          <cell r="C73">
            <v>0.26091814754228321</v>
          </cell>
          <cell r="D73">
            <v>0.27856046768485748</v>
          </cell>
          <cell r="E73">
            <v>0.31239943652329216</v>
          </cell>
          <cell r="F73">
            <v>0.21661175649507822</v>
          </cell>
          <cell r="G73">
            <v>0.27887939546431834</v>
          </cell>
          <cell r="H73">
            <v>0.23128615072904748</v>
          </cell>
          <cell r="I73">
            <v>0.25792056090875232</v>
          </cell>
          <cell r="J73">
            <v>0.25306469464225273</v>
          </cell>
          <cell r="K73">
            <v>0.2654304601090966</v>
          </cell>
          <cell r="L73">
            <v>0.25716204772783574</v>
          </cell>
          <cell r="M73">
            <v>0.26717485762186599</v>
          </cell>
          <cell r="N73">
            <v>0.29258236890780143</v>
          </cell>
          <cell r="Q73">
            <v>0.26091814754228321</v>
          </cell>
          <cell r="R73">
            <v>0.27032747433809928</v>
          </cell>
          <cell r="S73">
            <v>0.28716800987367586</v>
          </cell>
          <cell r="T73">
            <v>0.26814345695928909</v>
          </cell>
          <cell r="U73">
            <v>0.27078799909389079</v>
          </cell>
          <cell r="V73">
            <v>0.26338482601876267</v>
          </cell>
          <cell r="W73">
            <v>0.26232855675402561</v>
          </cell>
          <cell r="X73">
            <v>0.26086710655237072</v>
          </cell>
          <cell r="Y73">
            <v>0.26165991149703405</v>
          </cell>
          <cell r="Z73">
            <v>0.26112187597675846</v>
          </cell>
          <cell r="AA73">
            <v>0.26181641719680265</v>
          </cell>
          <cell r="AB73">
            <v>0.26592477021838262</v>
          </cell>
        </row>
        <row r="74">
          <cell r="C74">
            <v>1163371.1500000004</v>
          </cell>
          <cell r="D74">
            <v>2450950.6700000004</v>
          </cell>
          <cell r="E74">
            <v>2890993.0800000005</v>
          </cell>
          <cell r="F74">
            <v>2789627.4699999997</v>
          </cell>
          <cell r="G74">
            <v>3043264.34</v>
          </cell>
          <cell r="H74">
            <v>2954196.6499999994</v>
          </cell>
          <cell r="I74">
            <v>3550523.91</v>
          </cell>
          <cell r="J74">
            <v>3428981.8499999996</v>
          </cell>
          <cell r="K74">
            <v>4157421.19</v>
          </cell>
          <cell r="L74">
            <v>3505903.67</v>
          </cell>
          <cell r="M74">
            <v>3686501.32</v>
          </cell>
          <cell r="N74">
            <v>4453700.0999999996</v>
          </cell>
          <cell r="Q74">
            <v>1163371.1500000004</v>
          </cell>
          <cell r="R74">
            <v>3614321.8200000008</v>
          </cell>
          <cell r="S74">
            <v>6505314.9000000013</v>
          </cell>
          <cell r="T74">
            <v>9294942.370000001</v>
          </cell>
          <cell r="U74">
            <v>12338206.710000001</v>
          </cell>
          <cell r="V74">
            <v>15292403.359999999</v>
          </cell>
          <cell r="W74">
            <v>18842927.27</v>
          </cell>
          <cell r="X74">
            <v>22271909.119999997</v>
          </cell>
          <cell r="Y74">
            <v>26429330.309999999</v>
          </cell>
          <cell r="Z74">
            <v>29935233.979999997</v>
          </cell>
          <cell r="AA74">
            <v>33621735.299999997</v>
          </cell>
          <cell r="AB74">
            <v>38075435.399999999</v>
          </cell>
        </row>
        <row r="75">
          <cell r="C75">
            <v>3653395.2699999996</v>
          </cell>
          <cell r="D75">
            <v>4678860.1999999993</v>
          </cell>
          <cell r="E75">
            <v>4928441.75</v>
          </cell>
          <cell r="F75">
            <v>5165713.67</v>
          </cell>
          <cell r="G75">
            <v>5344826.1800000006</v>
          </cell>
          <cell r="H75">
            <v>5383643.2199999997</v>
          </cell>
          <cell r="I75">
            <v>5554546.2500000009</v>
          </cell>
          <cell r="J75">
            <v>5559801.3800000008</v>
          </cell>
          <cell r="K75">
            <v>5853630.21</v>
          </cell>
          <cell r="L75">
            <v>5520464.1299999999</v>
          </cell>
          <cell r="M75">
            <v>5575330.1400000006</v>
          </cell>
          <cell r="N75">
            <v>8585017.6899999995</v>
          </cell>
          <cell r="Q75">
            <v>3653395.2699999996</v>
          </cell>
          <cell r="R75">
            <v>8332255.4699999988</v>
          </cell>
          <cell r="S75">
            <v>13260697.219999999</v>
          </cell>
          <cell r="T75">
            <v>18426410.890000001</v>
          </cell>
          <cell r="U75">
            <v>23771237.07</v>
          </cell>
          <cell r="V75">
            <v>29154880.289999999</v>
          </cell>
          <cell r="W75">
            <v>34709426.539999999</v>
          </cell>
          <cell r="X75">
            <v>40269227.920000002</v>
          </cell>
          <cell r="Y75">
            <v>46122858.130000003</v>
          </cell>
          <cell r="Z75">
            <v>51643322.260000005</v>
          </cell>
          <cell r="AA75">
            <v>57218652.400000006</v>
          </cell>
          <cell r="AB75">
            <v>65803670.090000004</v>
          </cell>
        </row>
        <row r="76">
          <cell r="C76">
            <v>915646.13</v>
          </cell>
          <cell r="D76">
            <v>934750.4</v>
          </cell>
          <cell r="E76">
            <v>880884.17999999993</v>
          </cell>
          <cell r="F76">
            <v>1083314.3599999999</v>
          </cell>
          <cell r="G76">
            <v>1180310.1800000002</v>
          </cell>
          <cell r="H76">
            <v>1173746.78</v>
          </cell>
          <cell r="I76">
            <v>1288387.78</v>
          </cell>
          <cell r="J76">
            <v>1349535.17</v>
          </cell>
          <cell r="K76">
            <v>1322422.28</v>
          </cell>
          <cell r="L76">
            <v>1389064.0499999998</v>
          </cell>
          <cell r="M76">
            <v>1464642</v>
          </cell>
          <cell r="N76">
            <v>1421440</v>
          </cell>
          <cell r="Q76">
            <v>915646.13</v>
          </cell>
          <cell r="R76">
            <v>1850396.53</v>
          </cell>
          <cell r="S76">
            <v>2731280.71</v>
          </cell>
          <cell r="T76">
            <v>3814595.07</v>
          </cell>
          <cell r="U76">
            <v>4994905.25</v>
          </cell>
          <cell r="V76">
            <v>6168652.0300000003</v>
          </cell>
          <cell r="W76">
            <v>7457039.8100000005</v>
          </cell>
          <cell r="X76">
            <v>8806574.9800000004</v>
          </cell>
          <cell r="Y76">
            <v>10128997.26</v>
          </cell>
          <cell r="Z76">
            <v>11518061.309999999</v>
          </cell>
          <cell r="AA76">
            <v>12982703.309999999</v>
          </cell>
          <cell r="AB76">
            <v>14404143.309999999</v>
          </cell>
        </row>
        <row r="77">
          <cell r="C77">
            <v>6524946.3499999987</v>
          </cell>
          <cell r="D77">
            <v>6891350.2399999984</v>
          </cell>
          <cell r="E77">
            <v>12289799.129999999</v>
          </cell>
          <cell r="F77">
            <v>4384775.0499999989</v>
          </cell>
          <cell r="G77">
            <v>11379764.530000005</v>
          </cell>
          <cell r="H77">
            <v>6755115.2600000054</v>
          </cell>
          <cell r="I77">
            <v>12800177.460000006</v>
          </cell>
          <cell r="J77">
            <v>11712600.300000008</v>
          </cell>
          <cell r="K77">
            <v>19492425.519999985</v>
          </cell>
          <cell r="L77">
            <v>12941954.039999999</v>
          </cell>
          <cell r="M77">
            <v>15568208.089999996</v>
          </cell>
          <cell r="N77">
            <v>24215574.100000001</v>
          </cell>
          <cell r="Q77">
            <v>6524946.3499999987</v>
          </cell>
          <cell r="R77">
            <v>13416296.589999998</v>
          </cell>
          <cell r="S77">
            <v>25706095.720000014</v>
          </cell>
          <cell r="T77">
            <v>30090870.770000018</v>
          </cell>
          <cell r="U77">
            <v>41470635.300000034</v>
          </cell>
          <cell r="V77">
            <v>48225750.56000001</v>
          </cell>
          <cell r="W77">
            <v>61025928.019999981</v>
          </cell>
          <cell r="X77">
            <v>72738528.320000142</v>
          </cell>
          <cell r="Y77">
            <v>92230953.840000078</v>
          </cell>
          <cell r="Z77">
            <v>105172907.88000007</v>
          </cell>
          <cell r="AA77">
            <v>120741115.97</v>
          </cell>
          <cell r="AB77">
            <v>144956690.06999999</v>
          </cell>
        </row>
        <row r="78">
          <cell r="C78">
            <v>490016.16000000003</v>
          </cell>
          <cell r="D78">
            <v>963422</v>
          </cell>
          <cell r="E78">
            <v>942632</v>
          </cell>
          <cell r="F78">
            <v>1065860</v>
          </cell>
          <cell r="G78">
            <v>1169054</v>
          </cell>
          <cell r="H78">
            <v>1204208</v>
          </cell>
          <cell r="I78">
            <v>1211768</v>
          </cell>
          <cell r="J78">
            <v>1232180</v>
          </cell>
          <cell r="K78">
            <v>1277540</v>
          </cell>
          <cell r="L78">
            <v>1205342</v>
          </cell>
          <cell r="M78">
            <v>1205342</v>
          </cell>
          <cell r="N78">
            <v>1226132</v>
          </cell>
          <cell r="Q78">
            <v>490016.16000000003</v>
          </cell>
          <cell r="R78">
            <v>1453438.1600000001</v>
          </cell>
          <cell r="S78">
            <v>2396070.16</v>
          </cell>
          <cell r="T78">
            <v>3461930.16</v>
          </cell>
          <cell r="U78">
            <v>4630984.16</v>
          </cell>
          <cell r="V78">
            <v>5835192.1600000001</v>
          </cell>
          <cell r="W78">
            <v>7046960.1600000001</v>
          </cell>
          <cell r="X78">
            <v>8279140.1600000001</v>
          </cell>
          <cell r="Y78">
            <v>9556680.1600000001</v>
          </cell>
          <cell r="Z78">
            <v>10762022.16</v>
          </cell>
          <cell r="AA78">
            <v>11967364.16</v>
          </cell>
          <cell r="AB78">
            <v>13193496.16</v>
          </cell>
        </row>
        <row r="79">
          <cell r="C79">
            <v>433825.11</v>
          </cell>
          <cell r="D79">
            <v>955113</v>
          </cell>
          <cell r="E79">
            <v>935368</v>
          </cell>
          <cell r="F79">
            <v>1052402</v>
          </cell>
          <cell r="G79">
            <v>1150409</v>
          </cell>
          <cell r="H79">
            <v>1183796</v>
          </cell>
          <cell r="I79">
            <v>1190976</v>
          </cell>
          <cell r="J79">
            <v>1210362</v>
          </cell>
          <cell r="K79">
            <v>1253442</v>
          </cell>
          <cell r="L79">
            <v>1184873</v>
          </cell>
          <cell r="M79">
            <v>1184873</v>
          </cell>
          <cell r="N79">
            <v>1204618</v>
          </cell>
          <cell r="Q79">
            <v>433825.11</v>
          </cell>
          <cell r="R79">
            <v>1388938.1099999999</v>
          </cell>
          <cell r="S79">
            <v>2324306.11</v>
          </cell>
          <cell r="T79">
            <v>3376708.11</v>
          </cell>
          <cell r="U79">
            <v>4527117.1099999994</v>
          </cell>
          <cell r="V79">
            <v>5710913.1099999994</v>
          </cell>
          <cell r="W79">
            <v>6901889.1099999994</v>
          </cell>
          <cell r="X79">
            <v>8112251.1099999994</v>
          </cell>
          <cell r="Y79">
            <v>9365693.1099999994</v>
          </cell>
          <cell r="Z79">
            <v>10550566.109999999</v>
          </cell>
          <cell r="AA79">
            <v>11735439.109999999</v>
          </cell>
          <cell r="AB79">
            <v>12940057.109999999</v>
          </cell>
        </row>
        <row r="80">
          <cell r="C80">
            <v>6581137.3999999985</v>
          </cell>
          <cell r="D80">
            <v>6899659.2399999984</v>
          </cell>
          <cell r="E80">
            <v>12297063.129999999</v>
          </cell>
          <cell r="F80">
            <v>4398233.0499999989</v>
          </cell>
          <cell r="G80">
            <v>11398409.530000005</v>
          </cell>
          <cell r="H80">
            <v>6775527.2600000054</v>
          </cell>
          <cell r="I80">
            <v>12820969.460000006</v>
          </cell>
          <cell r="J80">
            <v>11734418.300000008</v>
          </cell>
          <cell r="K80">
            <v>19516523.519999985</v>
          </cell>
          <cell r="L80">
            <v>12962423.039999999</v>
          </cell>
          <cell r="M80">
            <v>15588677.089999996</v>
          </cell>
          <cell r="N80">
            <v>24237088.100000001</v>
          </cell>
          <cell r="Q80">
            <v>6581137.3999999985</v>
          </cell>
          <cell r="R80">
            <v>13480796.639999999</v>
          </cell>
          <cell r="S80">
            <v>25777859.770000014</v>
          </cell>
          <cell r="T80">
            <v>30176092.820000019</v>
          </cell>
          <cell r="U80">
            <v>41574502.350000039</v>
          </cell>
          <cell r="V80">
            <v>48350029.610000014</v>
          </cell>
          <cell r="W80">
            <v>61170999.069999978</v>
          </cell>
          <cell r="X80">
            <v>72905417.370000139</v>
          </cell>
          <cell r="Y80">
            <v>92421940.890000075</v>
          </cell>
          <cell r="Z80">
            <v>105384363.93000007</v>
          </cell>
          <cell r="AA80">
            <v>120973041.02</v>
          </cell>
          <cell r="AB80">
            <v>145210129.12</v>
          </cell>
        </row>
        <row r="81">
          <cell r="C81">
            <v>11400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Q81">
            <v>11400</v>
          </cell>
          <cell r="R81">
            <v>11400</v>
          </cell>
          <cell r="S81">
            <v>11400</v>
          </cell>
          <cell r="T81">
            <v>11400</v>
          </cell>
          <cell r="U81">
            <v>11400</v>
          </cell>
          <cell r="V81">
            <v>11400</v>
          </cell>
          <cell r="W81">
            <v>11400</v>
          </cell>
          <cell r="X81">
            <v>11400</v>
          </cell>
          <cell r="Y81">
            <v>11400</v>
          </cell>
          <cell r="Z81">
            <v>11400</v>
          </cell>
          <cell r="AA81">
            <v>11400</v>
          </cell>
          <cell r="AB81">
            <v>11400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6569737.3999999985</v>
          </cell>
          <cell r="D86">
            <v>6899659.2399999984</v>
          </cell>
          <cell r="E86">
            <v>12297063.129999999</v>
          </cell>
          <cell r="F86">
            <v>4398233.0499999989</v>
          </cell>
          <cell r="G86">
            <v>11398409.530000005</v>
          </cell>
          <cell r="H86">
            <v>6775527.2600000054</v>
          </cell>
          <cell r="I86">
            <v>12820969.460000006</v>
          </cell>
          <cell r="J86">
            <v>11734418.300000008</v>
          </cell>
          <cell r="K86">
            <v>19516523.519999985</v>
          </cell>
          <cell r="L86">
            <v>12962423.039999999</v>
          </cell>
          <cell r="M86">
            <v>15588677.089999996</v>
          </cell>
          <cell r="N86">
            <v>24237088.100000001</v>
          </cell>
          <cell r="Q86">
            <v>6569737.3999999985</v>
          </cell>
          <cell r="R86">
            <v>13469396.639999999</v>
          </cell>
          <cell r="S86">
            <v>25766459.770000014</v>
          </cell>
          <cell r="T86">
            <v>30164692.820000019</v>
          </cell>
          <cell r="U86">
            <v>41563102.350000039</v>
          </cell>
          <cell r="V86">
            <v>48338629.610000014</v>
          </cell>
          <cell r="W86">
            <v>61159599.069999978</v>
          </cell>
          <cell r="X86">
            <v>72894017.370000139</v>
          </cell>
          <cell r="Y86">
            <v>92410540.890000075</v>
          </cell>
          <cell r="Z86">
            <v>105372963.93000007</v>
          </cell>
          <cell r="AA86">
            <v>120961641.02</v>
          </cell>
          <cell r="AB86">
            <v>145198729.12</v>
          </cell>
        </row>
        <row r="87">
          <cell r="C87">
            <v>661096.4</v>
          </cell>
          <cell r="D87">
            <v>786212.5</v>
          </cell>
          <cell r="E87">
            <v>1634154.31</v>
          </cell>
          <cell r="F87">
            <v>1013503.6</v>
          </cell>
          <cell r="G87">
            <v>1098365.02</v>
          </cell>
          <cell r="H87">
            <v>414721.5</v>
          </cell>
          <cell r="I87">
            <v>989164.35</v>
          </cell>
          <cell r="J87">
            <v>777891.78</v>
          </cell>
          <cell r="K87">
            <v>1744456.41</v>
          </cell>
          <cell r="L87">
            <v>825362.3</v>
          </cell>
          <cell r="M87">
            <v>1025245.11</v>
          </cell>
          <cell r="N87">
            <v>2239209.14</v>
          </cell>
          <cell r="Q87">
            <v>661096.4</v>
          </cell>
          <cell r="R87">
            <v>1447308.9</v>
          </cell>
          <cell r="S87">
            <v>3081463.21</v>
          </cell>
          <cell r="T87">
            <v>4094966.81</v>
          </cell>
          <cell r="U87">
            <v>5193331.83</v>
          </cell>
          <cell r="V87">
            <v>5608053.3300000001</v>
          </cell>
          <cell r="W87">
            <v>6597217.6799999997</v>
          </cell>
          <cell r="X87">
            <v>7375109.46</v>
          </cell>
          <cell r="Y87">
            <v>9119565.8699999992</v>
          </cell>
          <cell r="Z87">
            <v>9944928.1699999999</v>
          </cell>
          <cell r="AA87">
            <v>10970173.279999999</v>
          </cell>
          <cell r="AB87">
            <v>13209382.42</v>
          </cell>
        </row>
        <row r="88">
          <cell r="C88">
            <v>5908640.9999999981</v>
          </cell>
          <cell r="D88">
            <v>6113446.7399999984</v>
          </cell>
          <cell r="E88">
            <v>10662908.819999998</v>
          </cell>
          <cell r="F88">
            <v>3384729.4499999988</v>
          </cell>
          <cell r="G88">
            <v>10300044.510000005</v>
          </cell>
          <cell r="H88">
            <v>6360805.7600000054</v>
          </cell>
          <cell r="I88">
            <v>11831805.110000007</v>
          </cell>
          <cell r="J88">
            <v>10956526.520000009</v>
          </cell>
          <cell r="K88">
            <v>17772067.109999985</v>
          </cell>
          <cell r="L88">
            <v>12137060.739999998</v>
          </cell>
          <cell r="M88">
            <v>14563431.979999997</v>
          </cell>
          <cell r="N88">
            <v>21997878.960000001</v>
          </cell>
          <cell r="Q88">
            <v>5908640.9999999981</v>
          </cell>
          <cell r="R88">
            <v>12022087.739999998</v>
          </cell>
          <cell r="S88">
            <v>22684996.560000014</v>
          </cell>
          <cell r="T88">
            <v>26069726.01000002</v>
          </cell>
          <cell r="U88">
            <v>36369770.520000041</v>
          </cell>
          <cell r="V88">
            <v>42730576.280000016</v>
          </cell>
          <cell r="W88">
            <v>54562381.389999978</v>
          </cell>
          <cell r="X88">
            <v>65518907.910000138</v>
          </cell>
          <cell r="Y88">
            <v>83290975.02000007</v>
          </cell>
          <cell r="Z88">
            <v>95428035.760000065</v>
          </cell>
          <cell r="AA88">
            <v>109991467.73999999</v>
          </cell>
          <cell r="AB88">
            <v>131989346.7</v>
          </cell>
        </row>
        <row r="89">
          <cell r="C89">
            <v>766406.84920000006</v>
          </cell>
          <cell r="D89">
            <v>203916.79129999998</v>
          </cell>
          <cell r="E89">
            <v>66681.731499999994</v>
          </cell>
          <cell r="F89">
            <v>-961861.39439999999</v>
          </cell>
          <cell r="G89">
            <v>656654.30220000003</v>
          </cell>
          <cell r="H89">
            <v>422623.68180000002</v>
          </cell>
          <cell r="I89">
            <v>1362555.2660000001</v>
          </cell>
          <cell r="J89">
            <v>1261168.5349000001</v>
          </cell>
          <cell r="K89">
            <v>1552984.9872999999</v>
          </cell>
          <cell r="L89">
            <v>1629012.6901</v>
          </cell>
          <cell r="M89">
            <v>1991545.9208</v>
          </cell>
          <cell r="N89">
            <v>2112359.0630999999</v>
          </cell>
          <cell r="Q89">
            <v>766406.84920000006</v>
          </cell>
          <cell r="R89">
            <v>970323.64049999998</v>
          </cell>
          <cell r="S89">
            <v>1037005.372</v>
          </cell>
          <cell r="T89">
            <v>75143.977599999984</v>
          </cell>
          <cell r="U89">
            <v>731798.27980000002</v>
          </cell>
          <cell r="V89">
            <v>1154421.9616</v>
          </cell>
          <cell r="W89">
            <v>2516977.2275999999</v>
          </cell>
          <cell r="X89">
            <v>3778145.7625000002</v>
          </cell>
          <cell r="Y89">
            <v>5331130.7498000003</v>
          </cell>
          <cell r="Z89">
            <v>6960143.4399000006</v>
          </cell>
          <cell r="AA89">
            <v>8951689.3607000001</v>
          </cell>
          <cell r="AB89">
            <v>11064048.423799999</v>
          </cell>
        </row>
        <row r="90">
          <cell r="C90">
            <v>5142234.1507999981</v>
          </cell>
          <cell r="D90">
            <v>5909529.9486999987</v>
          </cell>
          <cell r="E90">
            <v>10596227.088499999</v>
          </cell>
          <cell r="F90">
            <v>4346590.8443999989</v>
          </cell>
          <cell r="G90">
            <v>9643390.2078000046</v>
          </cell>
          <cell r="H90">
            <v>5938182.078200005</v>
          </cell>
          <cell r="I90">
            <v>10469249.844000006</v>
          </cell>
          <cell r="J90">
            <v>9695357.9851000085</v>
          </cell>
          <cell r="K90">
            <v>16219082.122699985</v>
          </cell>
          <cell r="L90">
            <v>10508048.049899999</v>
          </cell>
          <cell r="M90">
            <v>12571886.059199996</v>
          </cell>
          <cell r="N90">
            <v>19885519.896900002</v>
          </cell>
          <cell r="Q90">
            <v>5142234.1507999981</v>
          </cell>
          <cell r="R90">
            <v>11051764.099499999</v>
          </cell>
          <cell r="S90">
            <v>21647991.188000012</v>
          </cell>
          <cell r="T90">
            <v>25994582.032400019</v>
          </cell>
          <cell r="U90">
            <v>35637972.240200043</v>
          </cell>
          <cell r="V90">
            <v>41576154.318400018</v>
          </cell>
          <cell r="W90">
            <v>52045404.162399977</v>
          </cell>
          <cell r="X90">
            <v>61740762.147500135</v>
          </cell>
          <cell r="Y90">
            <v>77959844.270200074</v>
          </cell>
          <cell r="Z90">
            <v>88467892.320100069</v>
          </cell>
          <cell r="AA90">
            <v>101039778.3793</v>
          </cell>
          <cell r="AB90">
            <v>120925298.2762</v>
          </cell>
        </row>
      </sheetData>
      <sheetData sheetId="44">
        <row r="5">
          <cell r="C5" t="str">
            <v>1月份</v>
          </cell>
          <cell r="D5" t="str">
            <v>2月份</v>
          </cell>
          <cell r="E5" t="str">
            <v>3月份</v>
          </cell>
          <cell r="F5" t="str">
            <v>4月份</v>
          </cell>
          <cell r="G5" t="str">
            <v>5月份</v>
          </cell>
          <cell r="H5" t="str">
            <v>6月份</v>
          </cell>
          <cell r="I5" t="str">
            <v>7月份</v>
          </cell>
          <cell r="J5" t="str">
            <v>8月份</v>
          </cell>
          <cell r="K5" t="str">
            <v>9月份</v>
          </cell>
          <cell r="L5" t="str">
            <v>10月份</v>
          </cell>
          <cell r="M5" t="str">
            <v>11月份</v>
          </cell>
          <cell r="N5" t="str">
            <v>12月份</v>
          </cell>
        </row>
        <row r="7">
          <cell r="C7">
            <v>111756254.66</v>
          </cell>
          <cell r="D7">
            <v>111501375.41</v>
          </cell>
          <cell r="E7">
            <v>112489588.83</v>
          </cell>
          <cell r="F7">
            <v>111603311.72999997</v>
          </cell>
          <cell r="G7">
            <v>113531901.58999999</v>
          </cell>
          <cell r="H7">
            <v>105242596.23999998</v>
          </cell>
          <cell r="I7">
            <v>104642707.8</v>
          </cell>
          <cell r="J7">
            <v>2207915.77</v>
          </cell>
          <cell r="K7">
            <v>2364052.7199999997</v>
          </cell>
          <cell r="L7">
            <v>2459874.1</v>
          </cell>
          <cell r="M7">
            <v>2419986.8199999998</v>
          </cell>
          <cell r="N7">
            <v>32309165.640000001</v>
          </cell>
        </row>
        <row r="8">
          <cell r="C8">
            <v>2173085.7999999998</v>
          </cell>
          <cell r="D8">
            <v>2154747.1799999997</v>
          </cell>
          <cell r="E8">
            <v>2123927.0300000003</v>
          </cell>
          <cell r="F8">
            <v>1545861.1400000001</v>
          </cell>
          <cell r="G8">
            <v>1983600.92</v>
          </cell>
          <cell r="H8">
            <v>1960332.36</v>
          </cell>
          <cell r="I8">
            <v>2085467.81</v>
          </cell>
          <cell r="J8">
            <v>277610.3</v>
          </cell>
          <cell r="K8">
            <v>308014.26</v>
          </cell>
          <cell r="L8">
            <v>278782.69</v>
          </cell>
          <cell r="M8">
            <v>288415.27</v>
          </cell>
          <cell r="N8">
            <v>879150.63</v>
          </cell>
        </row>
        <row r="9">
          <cell r="C9">
            <v>3195623.9299999992</v>
          </cell>
          <cell r="D9">
            <v>3134064.3799999994</v>
          </cell>
          <cell r="E9">
            <v>3070229.129999999</v>
          </cell>
          <cell r="F9">
            <v>3071560.1099999989</v>
          </cell>
          <cell r="G9">
            <v>2685512.9899999988</v>
          </cell>
          <cell r="H9">
            <v>2500662.8199999998</v>
          </cell>
          <cell r="I9">
            <v>2436962.17</v>
          </cell>
          <cell r="J9">
            <v>469516.97</v>
          </cell>
          <cell r="K9">
            <v>457264.84</v>
          </cell>
          <cell r="L9">
            <v>449368.66</v>
          </cell>
          <cell r="M9">
            <v>441472.48</v>
          </cell>
          <cell r="N9">
            <v>712804.06</v>
          </cell>
        </row>
        <row r="10">
          <cell r="C10">
            <v>1885568.97</v>
          </cell>
          <cell r="D10">
            <v>1442258.97</v>
          </cell>
          <cell r="E10">
            <v>4246484.7699999996</v>
          </cell>
          <cell r="F10">
            <v>4250484.7699999996</v>
          </cell>
          <cell r="G10">
            <v>1330611.44</v>
          </cell>
          <cell r="H10">
            <v>23794666.830000002</v>
          </cell>
          <cell r="I10">
            <v>23942764.330000002</v>
          </cell>
          <cell r="J10">
            <v>160140.51</v>
          </cell>
          <cell r="K10">
            <v>18066566.77</v>
          </cell>
          <cell r="L10">
            <v>18167790.210000001</v>
          </cell>
          <cell r="M10">
            <v>18168990.210000001</v>
          </cell>
          <cell r="N10">
            <v>95402235.129999995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655391.44999999995</v>
          </cell>
          <cell r="I11">
            <v>644091.6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680231.88</v>
          </cell>
        </row>
        <row r="12">
          <cell r="C12">
            <v>119010533.35999998</v>
          </cell>
          <cell r="D12">
            <v>118232445.94</v>
          </cell>
          <cell r="E12">
            <v>121930229.75999999</v>
          </cell>
          <cell r="F12">
            <v>120471217.74999997</v>
          </cell>
          <cell r="G12">
            <v>119531626.93999998</v>
          </cell>
          <cell r="H12">
            <v>134153649.69999997</v>
          </cell>
          <cell r="I12">
            <v>133751993.70999999</v>
          </cell>
          <cell r="J12">
            <v>3115183.55</v>
          </cell>
          <cell r="K12">
            <v>21195898.59</v>
          </cell>
          <cell r="L12">
            <v>21355815.66</v>
          </cell>
          <cell r="M12">
            <v>21318864.780000001</v>
          </cell>
          <cell r="N12">
            <v>129983587.33999999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3780</v>
          </cell>
        </row>
        <row r="16">
          <cell r="C16">
            <v>501929.63</v>
          </cell>
          <cell r="D16">
            <v>491805.23</v>
          </cell>
          <cell r="E16">
            <v>481680.82999999996</v>
          </cell>
          <cell r="F16">
            <v>471556.42999999993</v>
          </cell>
          <cell r="G16">
            <v>461432.02999999991</v>
          </cell>
          <cell r="H16">
            <v>451307.63</v>
          </cell>
          <cell r="I16">
            <v>441183.23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501929.63</v>
          </cell>
          <cell r="D17">
            <v>491805.23</v>
          </cell>
          <cell r="E17">
            <v>481680.82999999996</v>
          </cell>
          <cell r="F17">
            <v>471556.42999999993</v>
          </cell>
          <cell r="G17">
            <v>461432.02999999991</v>
          </cell>
          <cell r="H17">
            <v>451307.63</v>
          </cell>
          <cell r="I17">
            <v>441183.23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3780</v>
          </cell>
        </row>
        <row r="18">
          <cell r="C18">
            <v>2380000</v>
          </cell>
          <cell r="D18">
            <v>2380000</v>
          </cell>
          <cell r="E18">
            <v>2380000</v>
          </cell>
          <cell r="F18">
            <v>2380000</v>
          </cell>
          <cell r="G18">
            <v>2380000</v>
          </cell>
          <cell r="H18">
            <v>0</v>
          </cell>
          <cell r="I18">
            <v>2380000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3550756.15</v>
          </cell>
          <cell r="D19">
            <v>3529866.67</v>
          </cell>
          <cell r="E19">
            <v>3622600.8899999997</v>
          </cell>
          <cell r="F19">
            <v>3503364.1099999994</v>
          </cell>
          <cell r="G19">
            <v>4292300.1999999993</v>
          </cell>
          <cell r="H19">
            <v>3294395.1</v>
          </cell>
          <cell r="I19">
            <v>3267341.27</v>
          </cell>
          <cell r="J19">
            <v>735435.3</v>
          </cell>
          <cell r="K19">
            <v>939012.55</v>
          </cell>
          <cell r="L19">
            <v>1186387.3400000001</v>
          </cell>
          <cell r="M19">
            <v>1366671.55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282317.49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C22">
            <v>24716523.169999998</v>
          </cell>
          <cell r="D22">
            <v>28896532.189999994</v>
          </cell>
          <cell r="E22">
            <v>36134862.110000007</v>
          </cell>
          <cell r="F22">
            <v>37163277.410000004</v>
          </cell>
          <cell r="G22">
            <v>33730244.830000006</v>
          </cell>
          <cell r="H22">
            <v>29522271.199999999</v>
          </cell>
          <cell r="I22">
            <v>37663774.900000006</v>
          </cell>
          <cell r="J22">
            <v>11773818.789999999</v>
          </cell>
          <cell r="K22">
            <v>10644860.140000001</v>
          </cell>
          <cell r="L22">
            <v>14627740.879999999</v>
          </cell>
          <cell r="M22">
            <v>12482436.469999999</v>
          </cell>
          <cell r="N22">
            <v>18007569.259999998</v>
          </cell>
        </row>
        <row r="23">
          <cell r="C23">
            <v>84467449.229999989</v>
          </cell>
          <cell r="D23">
            <v>75562696.11999999</v>
          </cell>
          <cell r="E23">
            <v>86241414.909999996</v>
          </cell>
          <cell r="F23">
            <v>95682863.319999993</v>
          </cell>
          <cell r="G23">
            <v>99596966.75</v>
          </cell>
          <cell r="H23">
            <v>24046983.160000011</v>
          </cell>
          <cell r="I23">
            <v>114726778.37</v>
          </cell>
          <cell r="J23">
            <v>22824057.689999998</v>
          </cell>
          <cell r="K23">
            <v>27119670.5</v>
          </cell>
          <cell r="L23">
            <v>31721780.859999999</v>
          </cell>
          <cell r="M23">
            <v>42304955.629999995</v>
          </cell>
          <cell r="N23">
            <v>106621620.96000001</v>
          </cell>
        </row>
        <row r="24">
          <cell r="C24">
            <v>54936051.45000001</v>
          </cell>
          <cell r="D24">
            <v>65205215.930000007</v>
          </cell>
          <cell r="E24">
            <v>72953909.680000007</v>
          </cell>
          <cell r="F24">
            <v>74000459.250000015</v>
          </cell>
          <cell r="G24">
            <v>72804342.950000003</v>
          </cell>
          <cell r="H24">
            <v>63737475.709999993</v>
          </cell>
          <cell r="I24">
            <v>79225799.750000015</v>
          </cell>
          <cell r="J24">
            <v>225356.94</v>
          </cell>
          <cell r="K24">
            <v>164373.69</v>
          </cell>
          <cell r="L24">
            <v>198726.35</v>
          </cell>
          <cell r="M24">
            <v>217745.22</v>
          </cell>
          <cell r="N24">
            <v>1540013.6300000001</v>
          </cell>
        </row>
        <row r="25">
          <cell r="C25">
            <v>6546287.0300000003</v>
          </cell>
          <cell r="D25">
            <v>6728393.21</v>
          </cell>
          <cell r="E25">
            <v>10397907.24</v>
          </cell>
          <cell r="F25">
            <v>27709291.449999999</v>
          </cell>
          <cell r="G25">
            <v>38811933.229999997</v>
          </cell>
          <cell r="H25">
            <v>15080330</v>
          </cell>
          <cell r="I25">
            <v>15481500.02</v>
          </cell>
          <cell r="J25">
            <v>31697882.57</v>
          </cell>
          <cell r="K25">
            <v>13865501.23</v>
          </cell>
          <cell r="L25">
            <v>13865442.23</v>
          </cell>
          <cell r="M25">
            <v>13865442.23</v>
          </cell>
          <cell r="N25">
            <v>398665.74</v>
          </cell>
        </row>
        <row r="26">
          <cell r="C26">
            <v>52941024.719999991</v>
          </cell>
          <cell r="D26">
            <v>58509498.649999984</v>
          </cell>
          <cell r="E26">
            <v>36416239.189999998</v>
          </cell>
          <cell r="F26">
            <v>30047111.969999999</v>
          </cell>
          <cell r="G26">
            <v>30242574.079999998</v>
          </cell>
          <cell r="H26">
            <v>47522658.069999993</v>
          </cell>
          <cell r="I26">
            <v>40357250.439999998</v>
          </cell>
          <cell r="J26">
            <v>5389054.3900000006</v>
          </cell>
          <cell r="K26">
            <v>5358618.24</v>
          </cell>
          <cell r="L26">
            <v>6764168.1600000001</v>
          </cell>
          <cell r="M26">
            <v>13202430.77</v>
          </cell>
          <cell r="N26">
            <v>42329706.600000001</v>
          </cell>
        </row>
        <row r="27">
          <cell r="C27">
            <v>2361598.2599999998</v>
          </cell>
          <cell r="D27">
            <v>2361598.2599999998</v>
          </cell>
          <cell r="E27">
            <v>2361598.2599999998</v>
          </cell>
          <cell r="F27">
            <v>2361598.2599999998</v>
          </cell>
          <cell r="G27">
            <v>2361598.2599999998</v>
          </cell>
          <cell r="I27">
            <v>306070.49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1401828.19</v>
          </cell>
          <cell r="D28">
            <v>1270097.8299999998</v>
          </cell>
          <cell r="E28">
            <v>2896026</v>
          </cell>
          <cell r="F28">
            <v>1806700.0499999998</v>
          </cell>
          <cell r="G28">
            <v>2477149.83</v>
          </cell>
          <cell r="H28">
            <v>844910.97</v>
          </cell>
          <cell r="I28">
            <v>1729668.72</v>
          </cell>
          <cell r="J28">
            <v>993724.24</v>
          </cell>
          <cell r="K28">
            <v>1229970.79</v>
          </cell>
          <cell r="L28">
            <v>1526661.68</v>
          </cell>
          <cell r="M28">
            <v>1542754.99</v>
          </cell>
          <cell r="N28">
            <v>1778873.48</v>
          </cell>
        </row>
        <row r="29">
          <cell r="C29">
            <v>227370762.04999998</v>
          </cell>
          <cell r="D29">
            <v>238534032.19</v>
          </cell>
          <cell r="E29">
            <v>247401957.39000002</v>
          </cell>
          <cell r="F29">
            <v>268771301.70999998</v>
          </cell>
          <cell r="G29">
            <v>280024809.93000001</v>
          </cell>
          <cell r="H29">
            <v>180754629.10999998</v>
          </cell>
          <cell r="I29">
            <v>289490842.69000006</v>
          </cell>
          <cell r="J29">
            <v>72903894.61999999</v>
          </cell>
          <cell r="K29">
            <v>58382994.590000004</v>
          </cell>
          <cell r="L29">
            <v>68704520.159999996</v>
          </cell>
          <cell r="M29">
            <v>83615765.309999987</v>
          </cell>
          <cell r="N29">
            <v>170676449.66999999</v>
          </cell>
        </row>
        <row r="30">
          <cell r="C30">
            <v>352813981.18999994</v>
          </cell>
          <cell r="D30">
            <v>363168150.02999997</v>
          </cell>
          <cell r="E30">
            <v>375816468.87</v>
          </cell>
          <cell r="F30">
            <v>395597439.99999994</v>
          </cell>
          <cell r="G30">
            <v>406690169.10000002</v>
          </cell>
          <cell r="H30">
            <v>318936299.02999997</v>
          </cell>
          <cell r="I30">
            <v>429331360.9000001</v>
          </cell>
          <cell r="J30">
            <v>76754513.469999984</v>
          </cell>
          <cell r="K30">
            <v>80517905.730000004</v>
          </cell>
          <cell r="L30">
            <v>91246723.159999996</v>
          </cell>
          <cell r="M30">
            <v>106301301.63999999</v>
          </cell>
          <cell r="N30">
            <v>300663817.00999999</v>
          </cell>
        </row>
        <row r="32">
          <cell r="C32">
            <v>66679419.68</v>
          </cell>
          <cell r="D32">
            <v>68535746.870000005</v>
          </cell>
          <cell r="E32">
            <v>81060849.629999995</v>
          </cell>
          <cell r="F32">
            <v>84531040.170000017</v>
          </cell>
          <cell r="G32">
            <v>84492878.319999993</v>
          </cell>
          <cell r="H32">
            <v>43018672.569999993</v>
          </cell>
          <cell r="I32">
            <v>80542593.260000005</v>
          </cell>
          <cell r="J32">
            <v>21810772.129999999</v>
          </cell>
          <cell r="K32">
            <v>22870386.009999998</v>
          </cell>
          <cell r="L32">
            <v>32458996.210000001</v>
          </cell>
          <cell r="M32">
            <v>35415784.619999997</v>
          </cell>
          <cell r="N32">
            <v>82807260.469999999</v>
          </cell>
        </row>
        <row r="33">
          <cell r="C33">
            <v>24020000</v>
          </cell>
          <cell r="D33">
            <v>26020000</v>
          </cell>
          <cell r="E33">
            <v>16020000</v>
          </cell>
          <cell r="F33">
            <v>10000000</v>
          </cell>
          <cell r="G33">
            <v>10000000</v>
          </cell>
          <cell r="H33">
            <v>10000000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5961063.0099999998</v>
          </cell>
          <cell r="D34">
            <v>6051754.5499999998</v>
          </cell>
          <cell r="E34">
            <v>5757214.8200000003</v>
          </cell>
          <cell r="F34">
            <v>5763944.6899999995</v>
          </cell>
          <cell r="G34">
            <v>5942767.6899999995</v>
          </cell>
          <cell r="H34">
            <v>3922430.58</v>
          </cell>
          <cell r="I34">
            <v>5321817.8</v>
          </cell>
          <cell r="J34">
            <v>680452.41</v>
          </cell>
          <cell r="K34">
            <v>926461.2</v>
          </cell>
          <cell r="L34">
            <v>820210.91999999993</v>
          </cell>
          <cell r="M34">
            <v>749862.79999999993</v>
          </cell>
          <cell r="N34">
            <v>2430142.02</v>
          </cell>
        </row>
        <row r="35">
          <cell r="C35">
            <v>-108349.27999999866</v>
          </cell>
          <cell r="D35">
            <v>1060475.6400000001</v>
          </cell>
          <cell r="E35">
            <v>3447893.6200000038</v>
          </cell>
          <cell r="F35">
            <v>1658780.1104999986</v>
          </cell>
          <cell r="G35">
            <v>2598918.96</v>
          </cell>
          <cell r="H35">
            <v>653977.36</v>
          </cell>
          <cell r="I35">
            <v>4167740.7299999991</v>
          </cell>
          <cell r="J35">
            <v>3241936.97</v>
          </cell>
          <cell r="K35">
            <v>4327850.7399999993</v>
          </cell>
          <cell r="L35">
            <v>4475128.29</v>
          </cell>
          <cell r="M35">
            <v>6075808.1599999992</v>
          </cell>
          <cell r="N35">
            <v>7190150.0199999996</v>
          </cell>
        </row>
        <row r="36">
          <cell r="C36">
            <v>49034087.719999999</v>
          </cell>
          <cell r="D36">
            <v>52272385.690000005</v>
          </cell>
          <cell r="E36">
            <v>52269005.93</v>
          </cell>
          <cell r="F36">
            <v>72854161.99000001</v>
          </cell>
          <cell r="G36">
            <v>76296394.99000001</v>
          </cell>
          <cell r="H36">
            <v>35904647.660000011</v>
          </cell>
          <cell r="I36">
            <v>100390662.08</v>
          </cell>
          <cell r="J36">
            <v>26652932.960000001</v>
          </cell>
          <cell r="K36">
            <v>26910188.359999999</v>
          </cell>
          <cell r="L36">
            <v>26500174.43</v>
          </cell>
          <cell r="M36">
            <v>34808247.910000004</v>
          </cell>
          <cell r="N36">
            <v>140752646.08000001</v>
          </cell>
        </row>
        <row r="37">
          <cell r="C37">
            <v>66000000</v>
          </cell>
          <cell r="D37">
            <v>66000000</v>
          </cell>
          <cell r="E37">
            <v>66000000</v>
          </cell>
          <cell r="F37">
            <v>66000000</v>
          </cell>
          <cell r="G37">
            <v>66000000</v>
          </cell>
          <cell r="H37">
            <v>66000000</v>
          </cell>
          <cell r="I37">
            <v>66000000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3500</v>
          </cell>
          <cell r="E38">
            <v>706636.1</v>
          </cell>
          <cell r="F38">
            <v>737836.11</v>
          </cell>
          <cell r="G38">
            <v>737836.11</v>
          </cell>
          <cell r="H38">
            <v>21229</v>
          </cell>
          <cell r="I38">
            <v>20224.599999999999</v>
          </cell>
          <cell r="J38">
            <v>220</v>
          </cell>
          <cell r="K38">
            <v>0</v>
          </cell>
          <cell r="L38">
            <v>0</v>
          </cell>
          <cell r="M38">
            <v>0</v>
          </cell>
          <cell r="N38">
            <v>243340</v>
          </cell>
        </row>
        <row r="39">
          <cell r="C39">
            <v>1406569.61</v>
          </cell>
          <cell r="D39">
            <v>1349614.7</v>
          </cell>
          <cell r="E39">
            <v>1580739.92</v>
          </cell>
          <cell r="F39">
            <v>1750151.7099999997</v>
          </cell>
          <cell r="G39">
            <v>1927258.62</v>
          </cell>
          <cell r="H39">
            <v>2984352.73</v>
          </cell>
          <cell r="I39">
            <v>2950114.8400000003</v>
          </cell>
          <cell r="J39">
            <v>1817430.5799999998</v>
          </cell>
          <cell r="K39">
            <v>2093679.1199999999</v>
          </cell>
          <cell r="L39">
            <v>2344065.7399999998</v>
          </cell>
          <cell r="M39">
            <v>2557771.9900000002</v>
          </cell>
          <cell r="N39">
            <v>2981033.9400000004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753395.15000000014</v>
          </cell>
          <cell r="D41">
            <v>1053571.1099999999</v>
          </cell>
          <cell r="E41">
            <v>1538485.7199999997</v>
          </cell>
          <cell r="F41">
            <v>2154418.5299999998</v>
          </cell>
          <cell r="G41">
            <v>2606799.0100000002</v>
          </cell>
          <cell r="H41">
            <v>2503576.59</v>
          </cell>
          <cell r="I41">
            <v>2811624.9499999997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182748.71</v>
          </cell>
        </row>
        <row r="42">
          <cell r="C42">
            <v>213746185.89000002</v>
          </cell>
          <cell r="D42">
            <v>222347048.56</v>
          </cell>
          <cell r="E42">
            <v>228380825.73999998</v>
          </cell>
          <cell r="F42">
            <v>245450333.31050003</v>
          </cell>
          <cell r="G42">
            <v>250602853.69999999</v>
          </cell>
          <cell r="H42">
            <v>165008886.49000001</v>
          </cell>
          <cell r="I42">
            <v>262204778.25999999</v>
          </cell>
          <cell r="J42">
            <v>54203745.049999997</v>
          </cell>
          <cell r="K42">
            <v>57128565.429999992</v>
          </cell>
          <cell r="L42">
            <v>66598575.590000004</v>
          </cell>
          <cell r="M42">
            <v>79607475.479999989</v>
          </cell>
          <cell r="N42">
            <v>236587321.24000001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20000000</v>
          </cell>
          <cell r="D44">
            <v>20000000</v>
          </cell>
          <cell r="E44">
            <v>20000000</v>
          </cell>
          <cell r="F44">
            <v>20000000</v>
          </cell>
          <cell r="G44">
            <v>20000000</v>
          </cell>
          <cell r="H44">
            <v>20000000</v>
          </cell>
          <cell r="I44">
            <v>20000000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233746185.89000002</v>
          </cell>
          <cell r="D46">
            <v>242347048.56</v>
          </cell>
          <cell r="E46">
            <v>248380825.73999998</v>
          </cell>
          <cell r="F46">
            <v>265450333.31050003</v>
          </cell>
          <cell r="G46">
            <v>270602853.69999999</v>
          </cell>
          <cell r="H46">
            <v>185008886.49000001</v>
          </cell>
          <cell r="I46">
            <v>282204778.25999999</v>
          </cell>
          <cell r="J46">
            <v>54203745.049999997</v>
          </cell>
          <cell r="K46">
            <v>57128565.429999992</v>
          </cell>
          <cell r="L46">
            <v>66598575.590000004</v>
          </cell>
          <cell r="M46">
            <v>79607475.479999989</v>
          </cell>
          <cell r="N46">
            <v>236587321.24000001</v>
          </cell>
        </row>
        <row r="49">
          <cell r="C49">
            <v>119067795.29999992</v>
          </cell>
          <cell r="D49">
            <v>120821101.46999997</v>
          </cell>
          <cell r="E49">
            <v>127435643.13000003</v>
          </cell>
          <cell r="F49">
            <v>130147106.68949991</v>
          </cell>
          <cell r="G49">
            <v>136087315.40000004</v>
          </cell>
          <cell r="H49">
            <v>133927412.53999996</v>
          </cell>
          <cell r="I49">
            <v>147126582.6400001</v>
          </cell>
          <cell r="J49">
            <v>22550768.419999987</v>
          </cell>
          <cell r="K49">
            <v>23389340.300000012</v>
          </cell>
          <cell r="L49">
            <v>24648147.569999993</v>
          </cell>
          <cell r="M49">
            <v>26693826.159999996</v>
          </cell>
          <cell r="N49">
            <v>64076495.769999981</v>
          </cell>
        </row>
        <row r="50">
          <cell r="C50">
            <v>89685056.5</v>
          </cell>
          <cell r="D50">
            <v>89685056.5</v>
          </cell>
          <cell r="E50">
            <v>89685056.5</v>
          </cell>
          <cell r="F50">
            <v>89685056.5</v>
          </cell>
          <cell r="G50">
            <v>93945056.5</v>
          </cell>
          <cell r="H50">
            <v>89633673.200000003</v>
          </cell>
          <cell r="I50">
            <v>98273657.200000003</v>
          </cell>
          <cell r="J50">
            <v>20141600</v>
          </cell>
          <cell r="K50">
            <v>20141600</v>
          </cell>
          <cell r="L50">
            <v>20141600</v>
          </cell>
          <cell r="M50">
            <v>20141600</v>
          </cell>
          <cell r="N50">
            <v>64085273</v>
          </cell>
        </row>
        <row r="51">
          <cell r="C51">
            <v>96047.5</v>
          </cell>
          <cell r="D51">
            <v>96047.5</v>
          </cell>
          <cell r="E51">
            <v>96047.5</v>
          </cell>
          <cell r="F51">
            <v>96047.5</v>
          </cell>
          <cell r="G51">
            <v>96047.5</v>
          </cell>
          <cell r="H51">
            <v>-115142.73</v>
          </cell>
          <cell r="I51">
            <v>-37526.73000000001</v>
          </cell>
          <cell r="J51">
            <v>158400</v>
          </cell>
          <cell r="K51">
            <v>158400</v>
          </cell>
          <cell r="L51">
            <v>158400</v>
          </cell>
          <cell r="M51">
            <v>158400</v>
          </cell>
          <cell r="N51">
            <v>-512562.20999999996</v>
          </cell>
        </row>
        <row r="52">
          <cell r="C52">
            <v>3680831.43</v>
          </cell>
          <cell r="D52">
            <v>3680831.43</v>
          </cell>
          <cell r="E52">
            <v>3680831.43</v>
          </cell>
          <cell r="F52">
            <v>3680831.43</v>
          </cell>
          <cell r="G52">
            <v>3680831.43</v>
          </cell>
          <cell r="H52">
            <v>3680831.43</v>
          </cell>
          <cell r="I52">
            <v>3680831.43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478534</v>
          </cell>
        </row>
        <row r="53">
          <cell r="C53">
            <v>21127412.980000004</v>
          </cell>
          <cell r="D53">
            <v>21127412.980000004</v>
          </cell>
          <cell r="E53">
            <v>21127412.980000004</v>
          </cell>
          <cell r="F53">
            <v>21189072.680000003</v>
          </cell>
          <cell r="G53">
            <v>20821122.100000001</v>
          </cell>
          <cell r="H53">
            <v>11939294.845600002</v>
          </cell>
          <cell r="I53">
            <v>12156978.940000001</v>
          </cell>
          <cell r="J53">
            <v>-637161.86</v>
          </cell>
          <cell r="K53">
            <v>-637161.86</v>
          </cell>
          <cell r="L53">
            <v>-637161.86</v>
          </cell>
          <cell r="M53">
            <v>-637161.86</v>
          </cell>
          <cell r="N53">
            <v>-7903404.8600000003</v>
          </cell>
        </row>
        <row r="54">
          <cell r="C54">
            <v>4482226.8259999985</v>
          </cell>
          <cell r="D54">
            <v>6231753.0004999973</v>
          </cell>
          <cell r="E54">
            <v>12846294.664499998</v>
          </cell>
          <cell r="F54">
            <v>15496108.516499996</v>
          </cell>
          <cell r="G54">
            <v>17544257.808999997</v>
          </cell>
          <cell r="H54">
            <v>25368131.880899996</v>
          </cell>
          <cell r="I54">
            <v>33052641.804499995</v>
          </cell>
          <cell r="J54">
            <v>2887930.28</v>
          </cell>
          <cell r="K54">
            <v>3726502.16</v>
          </cell>
          <cell r="L54">
            <v>4985309.43</v>
          </cell>
          <cell r="M54">
            <v>7030988.0199999996</v>
          </cell>
          <cell r="N54">
            <v>6108498.5999999996</v>
          </cell>
        </row>
        <row r="55">
          <cell r="C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2820995.75</v>
          </cell>
          <cell r="D56">
            <v>2687964.57</v>
          </cell>
          <cell r="E56">
            <v>2538474.27</v>
          </cell>
          <cell r="F56">
            <v>2387984.79</v>
          </cell>
          <cell r="G56">
            <v>2237201.42</v>
          </cell>
          <cell r="H56">
            <v>3420623.9134999993</v>
          </cell>
          <cell r="I56">
            <v>1959203.4200000004</v>
          </cell>
          <cell r="J56">
            <v>1821749.0099999998</v>
          </cell>
          <cell r="K56">
            <v>1761679.2199999997</v>
          </cell>
          <cell r="L56">
            <v>2169327.88</v>
          </cell>
          <cell r="M56">
            <v>2927993.5199999996</v>
          </cell>
          <cell r="N56">
            <v>2672591.7600000002</v>
          </cell>
        </row>
        <row r="61">
          <cell r="C61" t="str">
            <v>1月份</v>
          </cell>
          <cell r="D61" t="str">
            <v>2月份</v>
          </cell>
          <cell r="E61" t="str">
            <v>3月份</v>
          </cell>
          <cell r="F61" t="str">
            <v>4月份</v>
          </cell>
          <cell r="G61" t="str">
            <v>5月份</v>
          </cell>
          <cell r="H61" t="str">
            <v>6月份</v>
          </cell>
          <cell r="I61" t="str">
            <v>7月份</v>
          </cell>
          <cell r="J61" t="str">
            <v>8月份</v>
          </cell>
          <cell r="K61" t="str">
            <v>9月份</v>
          </cell>
          <cell r="L61" t="str">
            <v>10月份</v>
          </cell>
          <cell r="M61" t="str">
            <v>11月份</v>
          </cell>
          <cell r="N61" t="str">
            <v>12月份</v>
          </cell>
          <cell r="Q61" t="str">
            <v>1月份</v>
          </cell>
          <cell r="R61" t="str">
            <v>2月份</v>
          </cell>
          <cell r="S61" t="str">
            <v>3月份</v>
          </cell>
          <cell r="T61" t="str">
            <v>4月份</v>
          </cell>
          <cell r="U61" t="str">
            <v>5月份</v>
          </cell>
          <cell r="V61" t="str">
            <v>6月份</v>
          </cell>
          <cell r="W61" t="str">
            <v>7月份</v>
          </cell>
          <cell r="X61" t="str">
            <v>8月份</v>
          </cell>
          <cell r="Y61" t="str">
            <v>9月份</v>
          </cell>
          <cell r="Z61" t="str">
            <v>10月份</v>
          </cell>
          <cell r="AA61" t="str">
            <v>11月份</v>
          </cell>
          <cell r="AB61" t="str">
            <v>12月份</v>
          </cell>
        </row>
        <row r="62">
          <cell r="C62">
            <v>29507623.550000001</v>
          </cell>
          <cell r="D62">
            <v>25484658.799999997</v>
          </cell>
          <cell r="E62">
            <v>37031404.379999995</v>
          </cell>
          <cell r="F62">
            <v>29298255.950000003</v>
          </cell>
          <cell r="G62">
            <v>29717462.23</v>
          </cell>
          <cell r="H62">
            <v>16937157.939999998</v>
          </cell>
          <cell r="I62">
            <v>35910116.560000002</v>
          </cell>
          <cell r="J62">
            <v>7245396.25</v>
          </cell>
          <cell r="K62">
            <v>10088259.609999999</v>
          </cell>
          <cell r="L62">
            <v>9023823.5700000003</v>
          </cell>
          <cell r="M62">
            <v>12062695.469999999</v>
          </cell>
          <cell r="N62">
            <v>15385598.24</v>
          </cell>
          <cell r="Q62">
            <v>29507623.550000001</v>
          </cell>
          <cell r="R62">
            <v>54992282.349999994</v>
          </cell>
          <cell r="S62">
            <v>92023686.729999989</v>
          </cell>
          <cell r="T62">
            <v>121321942.67999999</v>
          </cell>
          <cell r="U62">
            <v>151039404.91</v>
          </cell>
          <cell r="V62">
            <v>167976562.84999999</v>
          </cell>
          <cell r="W62">
            <v>203886679.41</v>
          </cell>
          <cell r="X62">
            <v>211132075.66</v>
          </cell>
          <cell r="Y62">
            <v>221220335.26999998</v>
          </cell>
          <cell r="Z62">
            <v>230244158.83999997</v>
          </cell>
          <cell r="AA62">
            <v>242306854.30999997</v>
          </cell>
          <cell r="AB62">
            <v>257692452.54999998</v>
          </cell>
        </row>
        <row r="63">
          <cell r="C63">
            <v>18608999.640000001</v>
          </cell>
          <cell r="D63">
            <v>19261911.609999999</v>
          </cell>
          <cell r="E63">
            <v>26296185.190000001</v>
          </cell>
          <cell r="F63">
            <v>18409122.039999999</v>
          </cell>
          <cell r="G63">
            <v>19143001.309999999</v>
          </cell>
          <cell r="H63">
            <v>-3448514.7599999961</v>
          </cell>
          <cell r="I63">
            <v>24920399.289999999</v>
          </cell>
          <cell r="J63">
            <v>4804372.26</v>
          </cell>
          <cell r="K63">
            <v>6615777.0800000001</v>
          </cell>
          <cell r="L63">
            <v>8493350.6500000004</v>
          </cell>
          <cell r="M63">
            <v>6977949.3699999992</v>
          </cell>
          <cell r="N63">
            <v>7609885.7000000002</v>
          </cell>
          <cell r="Q63">
            <v>18608999.640000001</v>
          </cell>
          <cell r="R63">
            <v>37870911.25</v>
          </cell>
          <cell r="S63">
            <v>64167096.439999998</v>
          </cell>
          <cell r="T63">
            <v>82576218.479999989</v>
          </cell>
          <cell r="U63">
            <v>101719219.78999999</v>
          </cell>
          <cell r="V63">
            <v>98270705.030000001</v>
          </cell>
          <cell r="W63">
            <v>123191104.31999999</v>
          </cell>
          <cell r="X63">
            <v>127995476.58</v>
          </cell>
          <cell r="Y63">
            <v>134611253.66</v>
          </cell>
          <cell r="Z63">
            <v>143104604.31</v>
          </cell>
          <cell r="AA63">
            <v>150082553.68000001</v>
          </cell>
          <cell r="AB63">
            <v>157692439.38</v>
          </cell>
        </row>
        <row r="64">
          <cell r="C64">
            <v>-3669444.7800000003</v>
          </cell>
          <cell r="D64">
            <v>-4669528.99</v>
          </cell>
          <cell r="E64">
            <v>-4633976.32</v>
          </cell>
          <cell r="F64">
            <v>-444032.33000000007</v>
          </cell>
          <cell r="G64">
            <v>-743160.54000000015</v>
          </cell>
          <cell r="H64">
            <v>-3257014.71</v>
          </cell>
          <cell r="I64">
            <v>-4221784.2600000007</v>
          </cell>
          <cell r="J64">
            <v>-206561.03</v>
          </cell>
          <cell r="K64">
            <v>431807.6399999999</v>
          </cell>
          <cell r="L64">
            <v>-3147908.21</v>
          </cell>
          <cell r="M64">
            <v>721325.38</v>
          </cell>
          <cell r="N64">
            <v>663550.16</v>
          </cell>
          <cell r="Q64">
            <v>-3669444.7800000003</v>
          </cell>
          <cell r="R64">
            <v>-8338973.7700000005</v>
          </cell>
          <cell r="S64">
            <v>-12972950.09</v>
          </cell>
          <cell r="T64">
            <v>-13416982.42</v>
          </cell>
          <cell r="U64">
            <v>-14160142.960000001</v>
          </cell>
          <cell r="V64">
            <v>-17417157.670000002</v>
          </cell>
          <cell r="W64">
            <v>-21638941.930000003</v>
          </cell>
          <cell r="X64">
            <v>-21845502.960000005</v>
          </cell>
          <cell r="Y64">
            <v>-21413695.320000004</v>
          </cell>
          <cell r="Z64">
            <v>-24561603.530000005</v>
          </cell>
          <cell r="AA64">
            <v>-23840278.150000006</v>
          </cell>
          <cell r="AB64">
            <v>-23176727.990000006</v>
          </cell>
        </row>
        <row r="65">
          <cell r="C65">
            <v>1163155.99</v>
          </cell>
          <cell r="D65">
            <v>1032153.91</v>
          </cell>
          <cell r="E65">
            <v>296060.89</v>
          </cell>
          <cell r="F65">
            <v>478142.3</v>
          </cell>
          <cell r="G65">
            <v>372185.11</v>
          </cell>
          <cell r="H65">
            <v>1586051.9000000001</v>
          </cell>
          <cell r="I65">
            <v>953232.2</v>
          </cell>
          <cell r="J65">
            <v>0</v>
          </cell>
          <cell r="K65">
            <v>0</v>
          </cell>
          <cell r="L65">
            <v>305810.36</v>
          </cell>
          <cell r="M65">
            <v>81036.179999999993</v>
          </cell>
          <cell r="N65">
            <v>667106.62</v>
          </cell>
          <cell r="Q65">
            <v>1163155.99</v>
          </cell>
          <cell r="R65">
            <v>2195309.9</v>
          </cell>
          <cell r="S65">
            <v>2491370.79</v>
          </cell>
          <cell r="T65">
            <v>2969513.09</v>
          </cell>
          <cell r="U65">
            <v>3341698.1999999997</v>
          </cell>
          <cell r="V65">
            <v>4927750.0999999996</v>
          </cell>
          <cell r="W65">
            <v>5880982.2999999998</v>
          </cell>
          <cell r="X65">
            <v>5880982.2999999998</v>
          </cell>
          <cell r="Y65">
            <v>5880982.2999999998</v>
          </cell>
          <cell r="Z65">
            <v>6186792.6600000001</v>
          </cell>
          <cell r="AA65">
            <v>6267828.8399999999</v>
          </cell>
          <cell r="AB65">
            <v>6934935.46</v>
          </cell>
        </row>
        <row r="66">
          <cell r="C66">
            <v>1056494.21</v>
          </cell>
          <cell r="D66">
            <v>696750.23</v>
          </cell>
          <cell r="E66">
            <v>1161974.5999999999</v>
          </cell>
          <cell r="F66">
            <v>874362.36999999988</v>
          </cell>
          <cell r="G66">
            <v>791414.8</v>
          </cell>
          <cell r="H66">
            <v>1986580.33</v>
          </cell>
          <cell r="I66">
            <v>1004874.5900000001</v>
          </cell>
          <cell r="J66">
            <v>438091.61</v>
          </cell>
          <cell r="K66">
            <v>659936.71</v>
          </cell>
          <cell r="L66">
            <v>526119.85</v>
          </cell>
          <cell r="M66">
            <v>434570.77</v>
          </cell>
          <cell r="N66">
            <v>757124.38</v>
          </cell>
          <cell r="Q66">
            <v>1056494.21</v>
          </cell>
          <cell r="R66">
            <v>1753244.44</v>
          </cell>
          <cell r="S66">
            <v>2915219.04</v>
          </cell>
          <cell r="T66">
            <v>3789581.41</v>
          </cell>
          <cell r="U66">
            <v>4580996.21</v>
          </cell>
          <cell r="V66">
            <v>6567576.54</v>
          </cell>
          <cell r="W66">
            <v>7572451.1299999999</v>
          </cell>
          <cell r="X66">
            <v>8010542.7400000002</v>
          </cell>
          <cell r="Y66">
            <v>8670479.4499999993</v>
          </cell>
          <cell r="Z66">
            <v>9196599.2999999989</v>
          </cell>
          <cell r="AA66">
            <v>9631170.0699999984</v>
          </cell>
          <cell r="AB66">
            <v>10388294.449999999</v>
          </cell>
        </row>
        <row r="67">
          <cell r="C67">
            <v>17159205.059999999</v>
          </cell>
          <cell r="D67">
            <v>16321286.76</v>
          </cell>
          <cell r="E67">
            <v>23120244.360000003</v>
          </cell>
          <cell r="F67">
            <v>19317594.380000003</v>
          </cell>
          <cell r="G67">
            <v>19563440.68</v>
          </cell>
          <cell r="H67">
            <v>-3132897.2399999956</v>
          </cell>
          <cell r="I67">
            <v>22656721.819999997</v>
          </cell>
          <cell r="J67">
            <v>5035902.84</v>
          </cell>
          <cell r="K67">
            <v>7707521.4299999997</v>
          </cell>
          <cell r="L67">
            <v>6177372.6500000004</v>
          </cell>
          <cell r="M67">
            <v>8214881.6999999993</v>
          </cell>
          <cell r="N67">
            <v>9697666.8600000013</v>
          </cell>
          <cell r="Q67">
            <v>17159205.059999999</v>
          </cell>
          <cell r="R67">
            <v>33480491.82</v>
          </cell>
          <cell r="S67">
            <v>56600736.179999992</v>
          </cell>
          <cell r="T67">
            <v>75918330.559999987</v>
          </cell>
          <cell r="U67">
            <v>95481771.23999998</v>
          </cell>
          <cell r="V67">
            <v>92348874</v>
          </cell>
          <cell r="W67">
            <v>115005595.81999998</v>
          </cell>
          <cell r="X67">
            <v>120041498.65999998</v>
          </cell>
          <cell r="Y67">
            <v>127749020.08999999</v>
          </cell>
          <cell r="Z67">
            <v>133926392.73999999</v>
          </cell>
          <cell r="AA67">
            <v>142141274.44</v>
          </cell>
          <cell r="AB67">
            <v>151838941.29999998</v>
          </cell>
        </row>
        <row r="68">
          <cell r="C68">
            <v>12348418.490000002</v>
          </cell>
          <cell r="D68">
            <v>9163372.0399999972</v>
          </cell>
          <cell r="E68">
            <v>13911160.019999992</v>
          </cell>
          <cell r="F68">
            <v>9980661.5700000003</v>
          </cell>
          <cell r="G68">
            <v>10154021.550000001</v>
          </cell>
          <cell r="H68">
            <v>20070055.179999992</v>
          </cell>
          <cell r="I68">
            <v>13253394.740000006</v>
          </cell>
          <cell r="J68">
            <v>2209493.41</v>
          </cell>
          <cell r="K68">
            <v>2380738.1799999997</v>
          </cell>
          <cell r="L68">
            <v>2846450.92</v>
          </cell>
          <cell r="M68">
            <v>3847813.7699999996</v>
          </cell>
          <cell r="N68">
            <v>5687931.379999999</v>
          </cell>
          <cell r="Q68">
            <v>12348418.490000002</v>
          </cell>
          <cell r="R68">
            <v>21511790.529999994</v>
          </cell>
          <cell r="S68">
            <v>35422950.549999997</v>
          </cell>
          <cell r="T68">
            <v>45403612.120000005</v>
          </cell>
          <cell r="U68">
            <v>55557633.670000017</v>
          </cell>
          <cell r="V68">
            <v>75627688.849999994</v>
          </cell>
          <cell r="W68">
            <v>88881083.590000018</v>
          </cell>
          <cell r="X68">
            <v>91090577.000000015</v>
          </cell>
          <cell r="Y68">
            <v>93471315.179999992</v>
          </cell>
          <cell r="Z68">
            <v>96317766.099999979</v>
          </cell>
          <cell r="AA68">
            <v>100165579.86999997</v>
          </cell>
          <cell r="AB68">
            <v>105853511.25</v>
          </cell>
        </row>
        <row r="69">
          <cell r="C69">
            <v>0.41848231081963905</v>
          </cell>
          <cell r="D69">
            <v>0.35956424262584197</v>
          </cell>
          <cell r="E69">
            <v>0.37565845133092396</v>
          </cell>
          <cell r="F69">
            <v>0.34065719089330299</v>
          </cell>
          <cell r="G69">
            <v>0.3416853522488687</v>
          </cell>
          <cell r="H69">
            <v>1.1849718383153953</v>
          </cell>
          <cell r="I69">
            <v>0.3690713372610675</v>
          </cell>
          <cell r="J69">
            <v>0.30495135583509325</v>
          </cell>
          <cell r="K69">
            <v>0.23599097089453269</v>
          </cell>
          <cell r="L69">
            <v>0.31543734182294081</v>
          </cell>
          <cell r="M69">
            <v>0.31898457352003434</v>
          </cell>
          <cell r="N69">
            <v>0.36969192170976634</v>
          </cell>
          <cell r="Q69">
            <v>0.71963814447241081</v>
          </cell>
          <cell r="R69">
            <v>0.6425171603109382</v>
          </cell>
          <cell r="S69">
            <v>0.62583904275288882</v>
          </cell>
          <cell r="T69">
            <v>0.59805862148294342</v>
          </cell>
          <cell r="U69">
            <v>0.58186639133821783</v>
          </cell>
          <cell r="V69">
            <v>0.81893460715070543</v>
          </cell>
          <cell r="W69">
            <v>0.77284138181512041</v>
          </cell>
          <cell r="X69">
            <v>0.75882572291104744</v>
          </cell>
          <cell r="Y69">
            <v>0.73167931240606665</v>
          </cell>
          <cell r="Z69">
            <v>0.71918435290785376</v>
          </cell>
          <cell r="AA69">
            <v>0.70469031788709191</v>
          </cell>
          <cell r="AB69">
            <v>0.69714337009803695</v>
          </cell>
        </row>
        <row r="70">
          <cell r="C70">
            <v>3548347.3099999996</v>
          </cell>
          <cell r="D70">
            <v>3353443.06</v>
          </cell>
          <cell r="E70">
            <v>3086342.5599999996</v>
          </cell>
          <cell r="F70">
            <v>3348524.79</v>
          </cell>
          <cell r="G70">
            <v>3633243.9399999995</v>
          </cell>
          <cell r="H70">
            <v>4513189.71</v>
          </cell>
          <cell r="I70">
            <v>3299092.51</v>
          </cell>
          <cell r="J70">
            <v>689815.74</v>
          </cell>
          <cell r="K70">
            <v>816014.53</v>
          </cell>
          <cell r="L70">
            <v>814236.52</v>
          </cell>
          <cell r="M70">
            <v>723612.21</v>
          </cell>
          <cell r="N70">
            <v>1194580.07</v>
          </cell>
          <cell r="Q70">
            <v>3548347.3099999996</v>
          </cell>
          <cell r="R70">
            <v>6901790.3699999992</v>
          </cell>
          <cell r="S70">
            <v>9988132.9299999997</v>
          </cell>
          <cell r="T70">
            <v>13336657.719999999</v>
          </cell>
          <cell r="U70">
            <v>16969901.659999996</v>
          </cell>
          <cell r="V70">
            <v>21483091.369999997</v>
          </cell>
          <cell r="W70">
            <v>24782183.879999995</v>
          </cell>
          <cell r="X70">
            <v>25471999.619999994</v>
          </cell>
          <cell r="Y70">
            <v>26288014.149999995</v>
          </cell>
          <cell r="Z70">
            <v>27102250.669999994</v>
          </cell>
          <cell r="AA70">
            <v>27825862.879999995</v>
          </cell>
          <cell r="AB70">
            <v>29020442.949999996</v>
          </cell>
        </row>
        <row r="71">
          <cell r="C71">
            <v>20707552.369999997</v>
          </cell>
          <cell r="D71">
            <v>19674729.82</v>
          </cell>
          <cell r="E71">
            <v>26206586.920000002</v>
          </cell>
          <cell r="F71">
            <v>22666119.170000002</v>
          </cell>
          <cell r="G71">
            <v>23196684.619999997</v>
          </cell>
          <cell r="H71">
            <v>1380292.4700000044</v>
          </cell>
          <cell r="I71">
            <v>25955814.329999998</v>
          </cell>
          <cell r="J71">
            <v>5725718.5800000001</v>
          </cell>
          <cell r="K71">
            <v>8523535.959999999</v>
          </cell>
          <cell r="L71">
            <v>6991609.1699999999</v>
          </cell>
          <cell r="M71">
            <v>8938493.9100000001</v>
          </cell>
          <cell r="N71">
            <v>10892246.930000002</v>
          </cell>
          <cell r="Q71">
            <v>20707552.369999997</v>
          </cell>
          <cell r="R71">
            <v>40382282.189999998</v>
          </cell>
          <cell r="S71">
            <v>66588869.109999992</v>
          </cell>
          <cell r="T71">
            <v>89254988.279999986</v>
          </cell>
          <cell r="U71">
            <v>112451672.89999998</v>
          </cell>
          <cell r="V71">
            <v>113831965.37</v>
          </cell>
          <cell r="W71">
            <v>139787779.69999999</v>
          </cell>
          <cell r="X71">
            <v>145513498.27999997</v>
          </cell>
          <cell r="Y71">
            <v>154037034.23999998</v>
          </cell>
          <cell r="Z71">
            <v>161028643.41</v>
          </cell>
          <cell r="AA71">
            <v>169967137.31999999</v>
          </cell>
          <cell r="AB71">
            <v>180859384.24999997</v>
          </cell>
        </row>
        <row r="72">
          <cell r="C72">
            <v>8800071.1800000034</v>
          </cell>
          <cell r="D72">
            <v>5809928.9799999967</v>
          </cell>
          <cell r="E72">
            <v>10824817.459999993</v>
          </cell>
          <cell r="F72">
            <v>6632136.7800000012</v>
          </cell>
          <cell r="G72">
            <v>6520777.6100000031</v>
          </cell>
          <cell r="H72">
            <v>15556865.469999993</v>
          </cell>
          <cell r="I72">
            <v>9954302.2300000042</v>
          </cell>
          <cell r="J72">
            <v>1519677.67</v>
          </cell>
          <cell r="K72">
            <v>1564723.6500000004</v>
          </cell>
          <cell r="L72">
            <v>2032214.4000000004</v>
          </cell>
          <cell r="M72">
            <v>3124201.5599999987</v>
          </cell>
          <cell r="N72">
            <v>4493351.3099999987</v>
          </cell>
          <cell r="Q72">
            <v>8800071.1800000034</v>
          </cell>
          <cell r="R72">
            <v>14610000.159999996</v>
          </cell>
          <cell r="S72">
            <v>25434817.619999997</v>
          </cell>
          <cell r="T72">
            <v>32066954.400000006</v>
          </cell>
          <cell r="U72">
            <v>38587732.01000002</v>
          </cell>
          <cell r="V72">
            <v>54144597.479999989</v>
          </cell>
          <cell r="W72">
            <v>64098899.710000008</v>
          </cell>
          <cell r="X72">
            <v>65618577.380000025</v>
          </cell>
          <cell r="Y72">
            <v>67183301.030000001</v>
          </cell>
          <cell r="Z72">
            <v>69215515.429999977</v>
          </cell>
          <cell r="AA72">
            <v>72339716.98999998</v>
          </cell>
          <cell r="AB72">
            <v>76833068.300000012</v>
          </cell>
        </row>
        <row r="73">
          <cell r="C73">
            <v>0.29823042730257426</v>
          </cell>
          <cell r="D73">
            <v>0.22797750700119232</v>
          </cell>
          <cell r="E73">
            <v>0.29231452712191186</v>
          </cell>
          <cell r="F73">
            <v>0.22636626532713461</v>
          </cell>
          <cell r="G73">
            <v>0.21942578944097149</v>
          </cell>
          <cell r="H73">
            <v>0.91850507181371865</v>
          </cell>
          <cell r="I73">
            <v>0.27720049901169141</v>
          </cell>
          <cell r="J73">
            <v>0.20974390048025324</v>
          </cell>
          <cell r="K73">
            <v>0.1551034281918128</v>
          </cell>
          <cell r="L73">
            <v>0.22520546686619233</v>
          </cell>
          <cell r="M73">
            <v>0.25899696861036642</v>
          </cell>
          <cell r="N73">
            <v>0.29204917741307135</v>
          </cell>
          <cell r="Q73">
            <v>0.29823042730257426</v>
          </cell>
          <cell r="R73">
            <v>0.2656736461129986</v>
          </cell>
          <cell r="S73">
            <v>0.27639424721839767</v>
          </cell>
          <cell r="T73">
            <v>0.26431289914784944</v>
          </cell>
          <cell r="U73">
            <v>0.25548122381039129</v>
          </cell>
          <cell r="V73">
            <v>0.32233423854701759</v>
          </cell>
          <cell r="W73">
            <v>0.31438493135249013</v>
          </cell>
          <cell r="X73">
            <v>0.31079397658965841</v>
          </cell>
          <cell r="Y73">
            <v>0.30369405664267984</v>
          </cell>
          <cell r="Z73">
            <v>0.30061789961889479</v>
          </cell>
          <cell r="AA73">
            <v>0.29854589626032929</v>
          </cell>
          <cell r="AB73">
            <v>0.29815800788768587</v>
          </cell>
        </row>
        <row r="74">
          <cell r="C74">
            <v>1841729.85</v>
          </cell>
          <cell r="D74">
            <v>1822088.77</v>
          </cell>
          <cell r="E74">
            <v>1459458.78</v>
          </cell>
          <cell r="F74">
            <v>1740727.9</v>
          </cell>
          <cell r="G74">
            <v>1493750.52</v>
          </cell>
          <cell r="H74">
            <v>1494778.63</v>
          </cell>
          <cell r="I74">
            <v>2123052.0099999998</v>
          </cell>
          <cell r="J74">
            <v>65257.79</v>
          </cell>
          <cell r="K74">
            <v>140928.5</v>
          </cell>
          <cell r="L74">
            <v>127017.46</v>
          </cell>
          <cell r="M74">
            <v>250360.27</v>
          </cell>
          <cell r="N74">
            <v>112673.38</v>
          </cell>
          <cell r="Q74">
            <v>1841729.85</v>
          </cell>
          <cell r="R74">
            <v>3663818.62</v>
          </cell>
          <cell r="S74">
            <v>5123277.4000000004</v>
          </cell>
          <cell r="T74">
            <v>6864005.3000000007</v>
          </cell>
          <cell r="U74">
            <v>8357755.8200000003</v>
          </cell>
          <cell r="V74">
            <v>9852534.4499999993</v>
          </cell>
          <cell r="W74">
            <v>11975586.459999999</v>
          </cell>
          <cell r="X74">
            <v>12040844.249999998</v>
          </cell>
          <cell r="Y74">
            <v>12181772.749999998</v>
          </cell>
          <cell r="Z74">
            <v>12308790.209999999</v>
          </cell>
          <cell r="AA74">
            <v>12559150.479999999</v>
          </cell>
          <cell r="AB74">
            <v>12671823.859999999</v>
          </cell>
        </row>
        <row r="75">
          <cell r="C75">
            <v>1581886.09</v>
          </cell>
          <cell r="D75">
            <v>1604506.8600000003</v>
          </cell>
          <cell r="E75">
            <v>1656516.6</v>
          </cell>
          <cell r="F75">
            <v>1657727.09</v>
          </cell>
          <cell r="G75">
            <v>1549985.76</v>
          </cell>
          <cell r="H75">
            <v>2199096.0099999998</v>
          </cell>
          <cell r="I75">
            <v>1315782.19</v>
          </cell>
          <cell r="J75">
            <v>394550.11</v>
          </cell>
          <cell r="K75">
            <v>537154.39</v>
          </cell>
          <cell r="L75">
            <v>402875.11000000004</v>
          </cell>
          <cell r="M75">
            <v>464940.70999999996</v>
          </cell>
          <cell r="N75">
            <v>1956081.94</v>
          </cell>
          <cell r="Q75">
            <v>1581886.09</v>
          </cell>
          <cell r="R75">
            <v>3186392.95</v>
          </cell>
          <cell r="S75">
            <v>4842909.5500000007</v>
          </cell>
          <cell r="T75">
            <v>6500636.6400000006</v>
          </cell>
          <cell r="U75">
            <v>8050622.4000000004</v>
          </cell>
          <cell r="V75">
            <v>10249718.41</v>
          </cell>
          <cell r="W75">
            <v>11565500.6</v>
          </cell>
          <cell r="X75">
            <v>11960050.709999999</v>
          </cell>
          <cell r="Y75">
            <v>12497205.1</v>
          </cell>
          <cell r="Z75">
            <v>12900080.209999999</v>
          </cell>
          <cell r="AA75">
            <v>13365020.919999998</v>
          </cell>
          <cell r="AB75">
            <v>15321102.859999998</v>
          </cell>
        </row>
        <row r="76">
          <cell r="C76">
            <v>516515.32</v>
          </cell>
          <cell r="D76">
            <v>486900.68000000005</v>
          </cell>
          <cell r="E76">
            <v>487276.86</v>
          </cell>
          <cell r="F76">
            <v>460125.76</v>
          </cell>
          <cell r="G76">
            <v>451382.13999999996</v>
          </cell>
          <cell r="H76">
            <v>554124.42000000004</v>
          </cell>
          <cell r="I76">
            <v>435138.36000000004</v>
          </cell>
          <cell r="J76">
            <v>627.52</v>
          </cell>
          <cell r="K76">
            <v>-372.38999999999993</v>
          </cell>
          <cell r="L76">
            <v>-1629.48</v>
          </cell>
          <cell r="M76">
            <v>565.14</v>
          </cell>
          <cell r="N76">
            <v>1405.29</v>
          </cell>
          <cell r="Q76">
            <v>516515.32</v>
          </cell>
          <cell r="R76">
            <v>1003416</v>
          </cell>
          <cell r="S76">
            <v>1490692.8599999999</v>
          </cell>
          <cell r="T76">
            <v>1950818.6199999999</v>
          </cell>
          <cell r="U76">
            <v>2402200.7599999998</v>
          </cell>
          <cell r="V76">
            <v>2956325.1799999997</v>
          </cell>
          <cell r="W76">
            <v>3391463.5399999996</v>
          </cell>
          <cell r="X76">
            <v>3392091.0599999996</v>
          </cell>
          <cell r="Y76">
            <v>3391718.6699999995</v>
          </cell>
          <cell r="Z76">
            <v>3390089.1899999995</v>
          </cell>
          <cell r="AA76">
            <v>3390654.3299999996</v>
          </cell>
          <cell r="AB76">
            <v>3392059.6199999996</v>
          </cell>
        </row>
        <row r="77">
          <cell r="C77">
            <v>4859939.9200000037</v>
          </cell>
          <cell r="D77">
            <v>1896432.6699999962</v>
          </cell>
          <cell r="E77">
            <v>7221565.2199999942</v>
          </cell>
          <cell r="F77">
            <v>2773556.0300000012</v>
          </cell>
          <cell r="G77">
            <v>3025659.1900000037</v>
          </cell>
          <cell r="H77">
            <v>11308866.409999993</v>
          </cell>
          <cell r="I77">
            <v>6080329.6700000046</v>
          </cell>
          <cell r="J77">
            <v>1059242.25</v>
          </cell>
          <cell r="K77">
            <v>887013.15000000037</v>
          </cell>
          <cell r="L77">
            <v>1503951.3100000003</v>
          </cell>
          <cell r="M77">
            <v>2408335.4399999985</v>
          </cell>
          <cell r="N77">
            <v>2423190.6999999988</v>
          </cell>
          <cell r="Q77">
            <v>4859939.9200000037</v>
          </cell>
          <cell r="R77">
            <v>6756372.5899999952</v>
          </cell>
          <cell r="S77">
            <v>13977937.809999999</v>
          </cell>
          <cell r="T77">
            <v>16751493.840000005</v>
          </cell>
          <cell r="U77">
            <v>19777153.030000024</v>
          </cell>
          <cell r="V77">
            <v>31086019.43999999</v>
          </cell>
          <cell r="W77">
            <v>37166349.110000007</v>
          </cell>
          <cell r="X77">
            <v>38225591.360000022</v>
          </cell>
          <cell r="Y77">
            <v>39112604.509999998</v>
          </cell>
          <cell r="Z77">
            <v>40616555.819999978</v>
          </cell>
          <cell r="AA77">
            <v>43024891.25999999</v>
          </cell>
          <cell r="AB77">
            <v>45448081.960000016</v>
          </cell>
        </row>
        <row r="78">
          <cell r="C78">
            <v>1005397.6799999999</v>
          </cell>
          <cell r="D78">
            <v>888543.85</v>
          </cell>
          <cell r="E78">
            <v>688599.63</v>
          </cell>
          <cell r="F78">
            <v>1713795.5499999998</v>
          </cell>
          <cell r="G78">
            <v>1814990.69</v>
          </cell>
          <cell r="H78">
            <v>1105528.5799999998</v>
          </cell>
          <cell r="I78">
            <v>1196771.1000000001</v>
          </cell>
          <cell r="J78">
            <v>270876.28000000003</v>
          </cell>
          <cell r="K78">
            <v>623855.91</v>
          </cell>
          <cell r="L78">
            <v>288199.62</v>
          </cell>
          <cell r="M78">
            <v>436954.1</v>
          </cell>
          <cell r="N78">
            <v>423342.9</v>
          </cell>
          <cell r="Q78">
            <v>1005397.6799999999</v>
          </cell>
          <cell r="R78">
            <v>1893941.5299999998</v>
          </cell>
          <cell r="S78">
            <v>2582541.1599999997</v>
          </cell>
          <cell r="T78">
            <v>4296336.709999999</v>
          </cell>
          <cell r="U78">
            <v>6111327.3999999985</v>
          </cell>
          <cell r="V78">
            <v>7216855.9799999986</v>
          </cell>
          <cell r="W78">
            <v>8413627.0799999982</v>
          </cell>
          <cell r="X78">
            <v>8684503.3599999975</v>
          </cell>
          <cell r="Y78">
            <v>9308359.2699999977</v>
          </cell>
          <cell r="Z78">
            <v>9596558.8899999969</v>
          </cell>
          <cell r="AA78">
            <v>10033512.989999996</v>
          </cell>
          <cell r="AB78">
            <v>10456855.889999997</v>
          </cell>
        </row>
        <row r="79">
          <cell r="C79">
            <v>492198.88999999996</v>
          </cell>
          <cell r="D79">
            <v>545497.87999999989</v>
          </cell>
          <cell r="E79">
            <v>157540.76999999999</v>
          </cell>
          <cell r="F79">
            <v>1236448.6700000002</v>
          </cell>
          <cell r="G79">
            <v>1407013.77</v>
          </cell>
          <cell r="H79">
            <v>500466.4</v>
          </cell>
          <cell r="I79">
            <v>429136.57</v>
          </cell>
          <cell r="J79">
            <v>99733.61</v>
          </cell>
          <cell r="K79">
            <v>229682.62</v>
          </cell>
          <cell r="L79">
            <v>69139.77</v>
          </cell>
          <cell r="M79">
            <v>165709.04999999999</v>
          </cell>
          <cell r="N79">
            <v>152391.26999999999</v>
          </cell>
          <cell r="Q79">
            <v>492198.88999999996</v>
          </cell>
          <cell r="R79">
            <v>1037696.7699999998</v>
          </cell>
          <cell r="S79">
            <v>1195237.5399999998</v>
          </cell>
          <cell r="T79">
            <v>2431686.21</v>
          </cell>
          <cell r="U79">
            <v>3838699.98</v>
          </cell>
          <cell r="V79">
            <v>4339166.38</v>
          </cell>
          <cell r="W79">
            <v>4768302.95</v>
          </cell>
          <cell r="X79">
            <v>4868036.5600000005</v>
          </cell>
          <cell r="Y79">
            <v>5097719.1800000006</v>
          </cell>
          <cell r="Z79">
            <v>5166858.95</v>
          </cell>
          <cell r="AA79">
            <v>5332568</v>
          </cell>
          <cell r="AB79">
            <v>5484959.2699999996</v>
          </cell>
        </row>
        <row r="80">
          <cell r="C80">
            <v>5373138.7100000037</v>
          </cell>
          <cell r="D80">
            <v>2239478.6399999964</v>
          </cell>
          <cell r="E80">
            <v>7752624.0799999945</v>
          </cell>
          <cell r="F80">
            <v>3250902.9100000011</v>
          </cell>
          <cell r="G80">
            <v>3433636.1100000036</v>
          </cell>
          <cell r="H80">
            <v>11913928.589999992</v>
          </cell>
          <cell r="I80">
            <v>6847964.2000000048</v>
          </cell>
          <cell r="J80">
            <v>1230384.92</v>
          </cell>
          <cell r="K80">
            <v>1281186.4400000004</v>
          </cell>
          <cell r="L80">
            <v>1723011.1600000001</v>
          </cell>
          <cell r="M80">
            <v>2679580.4899999988</v>
          </cell>
          <cell r="N80">
            <v>2694142.3299999987</v>
          </cell>
          <cell r="Q80">
            <v>5373138.7100000037</v>
          </cell>
          <cell r="R80">
            <v>7612617.3499999959</v>
          </cell>
          <cell r="S80">
            <v>15365241.43</v>
          </cell>
          <cell r="T80">
            <v>18616144.340000004</v>
          </cell>
          <cell r="U80">
            <v>22049780.450000022</v>
          </cell>
          <cell r="V80">
            <v>33963709.039999984</v>
          </cell>
          <cell r="W80">
            <v>40811673.240000002</v>
          </cell>
          <cell r="X80">
            <v>42042058.160000019</v>
          </cell>
          <cell r="Y80">
            <v>43323244.599999994</v>
          </cell>
          <cell r="Z80">
            <v>45046255.759999976</v>
          </cell>
          <cell r="AA80">
            <v>47725836.249999985</v>
          </cell>
          <cell r="AB80">
            <v>50419978.580000013</v>
          </cell>
        </row>
        <row r="81">
          <cell r="C81">
            <v>0</v>
          </cell>
          <cell r="D81">
            <v>1720.44</v>
          </cell>
          <cell r="E81">
            <v>3100</v>
          </cell>
          <cell r="F81">
            <v>1815</v>
          </cell>
          <cell r="G81">
            <v>500</v>
          </cell>
          <cell r="H81">
            <v>2700</v>
          </cell>
          <cell r="I81">
            <v>7687.96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46308</v>
          </cell>
          <cell r="Q81">
            <v>0</v>
          </cell>
          <cell r="R81">
            <v>1720.44</v>
          </cell>
          <cell r="S81">
            <v>4820.4400000000005</v>
          </cell>
          <cell r="T81">
            <v>6635.4400000000005</v>
          </cell>
          <cell r="U81">
            <v>7135.4400000000005</v>
          </cell>
          <cell r="V81">
            <v>9835.44</v>
          </cell>
          <cell r="W81">
            <v>17523.400000000001</v>
          </cell>
          <cell r="X81">
            <v>17523.400000000001</v>
          </cell>
          <cell r="Y81">
            <v>17523.400000000001</v>
          </cell>
          <cell r="Z81">
            <v>17523.400000000001</v>
          </cell>
          <cell r="AA81">
            <v>17523.400000000001</v>
          </cell>
          <cell r="AB81">
            <v>63831.4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6191.54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6191.54</v>
          </cell>
          <cell r="W83">
            <v>6191.54</v>
          </cell>
          <cell r="X83">
            <v>6191.54</v>
          </cell>
          <cell r="Y83">
            <v>6191.54</v>
          </cell>
          <cell r="Z83">
            <v>6191.54</v>
          </cell>
          <cell r="AA83">
            <v>6191.54</v>
          </cell>
          <cell r="AB83">
            <v>6191.54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80000</v>
          </cell>
          <cell r="G84">
            <v>0</v>
          </cell>
          <cell r="H84">
            <v>600000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Q84">
            <v>0</v>
          </cell>
          <cell r="R84">
            <v>0</v>
          </cell>
          <cell r="S84">
            <v>0</v>
          </cell>
          <cell r="T84">
            <v>80000</v>
          </cell>
          <cell r="U84">
            <v>80000</v>
          </cell>
          <cell r="V84">
            <v>680000</v>
          </cell>
          <cell r="W84">
            <v>680000</v>
          </cell>
          <cell r="X84">
            <v>680000</v>
          </cell>
          <cell r="Y84">
            <v>680000</v>
          </cell>
          <cell r="Z84">
            <v>680000</v>
          </cell>
          <cell r="AA84">
            <v>680000</v>
          </cell>
          <cell r="AB84">
            <v>680000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C86">
            <v>5373138.7100000037</v>
          </cell>
          <cell r="D86">
            <v>2237758.1999999965</v>
          </cell>
          <cell r="E86">
            <v>7749524.0799999945</v>
          </cell>
          <cell r="F86">
            <v>3329087.9100000011</v>
          </cell>
          <cell r="G86">
            <v>3433136.1100000036</v>
          </cell>
          <cell r="H86">
            <v>12517420.129999992</v>
          </cell>
          <cell r="I86">
            <v>6840276.2400000049</v>
          </cell>
          <cell r="J86">
            <v>1230384.92</v>
          </cell>
          <cell r="K86">
            <v>1281186.4400000004</v>
          </cell>
          <cell r="L86">
            <v>1723011.1600000001</v>
          </cell>
          <cell r="M86">
            <v>2679580.4899999988</v>
          </cell>
          <cell r="N86">
            <v>2647834.3299999987</v>
          </cell>
          <cell r="Q86">
            <v>5373138.7100000037</v>
          </cell>
          <cell r="R86">
            <v>7610896.9099999955</v>
          </cell>
          <cell r="S86">
            <v>15360420.99</v>
          </cell>
          <cell r="T86">
            <v>18689508.900000002</v>
          </cell>
          <cell r="U86">
            <v>22122645.01000002</v>
          </cell>
          <cell r="V86">
            <v>34640065.139999986</v>
          </cell>
          <cell r="W86">
            <v>41480341.380000003</v>
          </cell>
          <cell r="X86">
            <v>42710726.300000019</v>
          </cell>
          <cell r="Y86">
            <v>43991912.739999995</v>
          </cell>
          <cell r="Z86">
            <v>45714923.899999976</v>
          </cell>
          <cell r="AA86">
            <v>48394504.389999986</v>
          </cell>
          <cell r="AB86">
            <v>51042338.720000014</v>
          </cell>
        </row>
        <row r="87">
          <cell r="C87">
            <v>890911.88399999973</v>
          </cell>
          <cell r="D87">
            <v>488232.02549999987</v>
          </cell>
          <cell r="E87">
            <v>1134982.4159999997</v>
          </cell>
          <cell r="F87">
            <v>679274.04799999995</v>
          </cell>
          <cell r="G87">
            <v>772068.64749999926</v>
          </cell>
          <cell r="H87">
            <v>1661226.3599999999</v>
          </cell>
          <cell r="I87">
            <v>1259096.7944999998</v>
          </cell>
          <cell r="J87">
            <v>451386.98</v>
          </cell>
          <cell r="K87">
            <v>442614.56</v>
          </cell>
          <cell r="L87">
            <v>464203.89</v>
          </cell>
          <cell r="M87">
            <v>633901.9</v>
          </cell>
          <cell r="N87">
            <v>1275412.96</v>
          </cell>
          <cell r="Q87">
            <v>890911.88399999973</v>
          </cell>
          <cell r="R87">
            <v>1379143.9094999996</v>
          </cell>
          <cell r="S87">
            <v>2514126.3254999993</v>
          </cell>
          <cell r="T87">
            <v>3193400.3734999993</v>
          </cell>
          <cell r="U87">
            <v>3965469.0209999988</v>
          </cell>
          <cell r="V87">
            <v>5626695.3809999991</v>
          </cell>
          <cell r="W87">
            <v>6885792.175499999</v>
          </cell>
          <cell r="X87">
            <v>7337179.1554999985</v>
          </cell>
          <cell r="Y87">
            <v>7779793.7154999981</v>
          </cell>
          <cell r="Z87">
            <v>8243997.6054999977</v>
          </cell>
          <cell r="AA87">
            <v>8877899.5054999981</v>
          </cell>
          <cell r="AB87">
            <v>10153312.465499997</v>
          </cell>
        </row>
        <row r="88">
          <cell r="C88">
            <v>4482226.8260000041</v>
          </cell>
          <cell r="D88">
            <v>1749526.1744999965</v>
          </cell>
          <cell r="E88">
            <v>6614541.6639999952</v>
          </cell>
          <cell r="F88">
            <v>2649813.8620000011</v>
          </cell>
          <cell r="G88">
            <v>2661067.4625000041</v>
          </cell>
          <cell r="H88">
            <v>10856193.769999992</v>
          </cell>
          <cell r="I88">
            <v>5581179.445500005</v>
          </cell>
          <cell r="J88">
            <v>778997.94</v>
          </cell>
          <cell r="K88">
            <v>838571.88000000035</v>
          </cell>
          <cell r="L88">
            <v>1258807.27</v>
          </cell>
          <cell r="M88">
            <v>2045678.5899999989</v>
          </cell>
          <cell r="N88">
            <v>1372421.3699999987</v>
          </cell>
          <cell r="Q88">
            <v>4482226.8260000041</v>
          </cell>
          <cell r="R88">
            <v>6231753.0004999954</v>
          </cell>
          <cell r="S88">
            <v>12846294.664500002</v>
          </cell>
          <cell r="T88">
            <v>15496108.526500003</v>
          </cell>
          <cell r="U88">
            <v>18157175.989000022</v>
          </cell>
          <cell r="V88">
            <v>29013369.758999988</v>
          </cell>
          <cell r="W88">
            <v>34594549.204500005</v>
          </cell>
          <cell r="X88">
            <v>35373547.144500017</v>
          </cell>
          <cell r="Y88">
            <v>36212119.024499997</v>
          </cell>
          <cell r="Z88">
            <v>37470926.294499978</v>
          </cell>
          <cell r="AA88">
            <v>39516604.884499989</v>
          </cell>
          <cell r="AB88">
            <v>40889026.254500017</v>
          </cell>
        </row>
        <row r="89">
          <cell r="C89">
            <v>114999.41</v>
          </cell>
          <cell r="D89">
            <v>229981.4</v>
          </cell>
          <cell r="E89">
            <v>277844.78999999998</v>
          </cell>
          <cell r="F89">
            <v>362625.99</v>
          </cell>
          <cell r="G89">
            <v>256461.8</v>
          </cell>
          <cell r="H89">
            <v>408021.32</v>
          </cell>
          <cell r="I89">
            <v>449061.65</v>
          </cell>
          <cell r="J89">
            <v>449061.65</v>
          </cell>
          <cell r="K89">
            <v>440334.42</v>
          </cell>
          <cell r="L89">
            <v>417067.72</v>
          </cell>
          <cell r="M89">
            <v>630636.35</v>
          </cell>
          <cell r="N89">
            <v>578712.55000000005</v>
          </cell>
          <cell r="Q89">
            <v>114999.41</v>
          </cell>
          <cell r="R89">
            <v>344980.81</v>
          </cell>
          <cell r="S89">
            <v>622825.6</v>
          </cell>
          <cell r="T89">
            <v>985451.59</v>
          </cell>
          <cell r="U89">
            <v>1241913.3899999999</v>
          </cell>
          <cell r="V89">
            <v>1649934.71</v>
          </cell>
          <cell r="W89">
            <v>2098996.36</v>
          </cell>
          <cell r="X89">
            <v>2548058.0099999998</v>
          </cell>
          <cell r="Y89">
            <v>2988392.4299999997</v>
          </cell>
          <cell r="Z89">
            <v>3405460.1499999994</v>
          </cell>
          <cell r="AA89">
            <v>4036096.4999999995</v>
          </cell>
          <cell r="AB89">
            <v>4614809.05</v>
          </cell>
        </row>
        <row r="90">
          <cell r="C90">
            <v>4367227.4160000039</v>
          </cell>
          <cell r="D90">
            <v>1519544.7744999966</v>
          </cell>
          <cell r="E90">
            <v>6336696.8739999952</v>
          </cell>
          <cell r="F90">
            <v>2287187.8720000014</v>
          </cell>
          <cell r="G90">
            <v>2404605.6625000043</v>
          </cell>
          <cell r="H90">
            <v>10448172.449999992</v>
          </cell>
          <cell r="I90">
            <v>5132117.7955000047</v>
          </cell>
          <cell r="J90">
            <v>329936.28999999992</v>
          </cell>
          <cell r="K90">
            <v>398237.46000000037</v>
          </cell>
          <cell r="L90">
            <v>841739.55</v>
          </cell>
          <cell r="M90">
            <v>1415042.2399999988</v>
          </cell>
          <cell r="N90">
            <v>793708.81999999867</v>
          </cell>
          <cell r="Q90">
            <v>4367227.4160000039</v>
          </cell>
          <cell r="R90">
            <v>5886772.1904999958</v>
          </cell>
          <cell r="S90">
            <v>12223469.064500002</v>
          </cell>
          <cell r="T90">
            <v>14510656.936500004</v>
          </cell>
          <cell r="U90">
            <v>16915262.599000022</v>
          </cell>
          <cell r="V90">
            <v>27363435.048999988</v>
          </cell>
          <cell r="W90">
            <v>32495552.844500005</v>
          </cell>
          <cell r="X90">
            <v>32825489.134500019</v>
          </cell>
          <cell r="Y90">
            <v>33223726.594499998</v>
          </cell>
          <cell r="Z90">
            <v>34065466.14449998</v>
          </cell>
          <cell r="AA90">
            <v>35480508.384499989</v>
          </cell>
          <cell r="AB90">
            <v>36274217.20450002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96D4E-A2F3-4DB3-8CD7-6C01F02AB129}">
  <dimension ref="B2:T26"/>
  <sheetViews>
    <sheetView tabSelected="1" zoomScale="70" zoomScaleNormal="70" workbookViewId="0">
      <selection activeCell="N23" sqref="N23"/>
    </sheetView>
  </sheetViews>
  <sheetFormatPr defaultColWidth="9" defaultRowHeight="16.5" x14ac:dyDescent="0.3"/>
  <cols>
    <col min="1" max="1" width="3.25" style="2" customWidth="1"/>
    <col min="2" max="2" width="7.375" style="2" customWidth="1"/>
    <col min="3" max="3" width="19.375" style="2" bestFit="1" customWidth="1"/>
    <col min="4" max="4" width="28.75" style="2" bestFit="1" customWidth="1"/>
    <col min="5" max="5" width="10.5" style="2" bestFit="1" customWidth="1"/>
    <col min="6" max="8" width="8.625" style="2" customWidth="1"/>
    <col min="9" max="9" width="13.5" style="2" bestFit="1" customWidth="1"/>
    <col min="10" max="12" width="8.625" style="2" customWidth="1"/>
    <col min="13" max="13" width="10.625" style="2" customWidth="1"/>
    <col min="14" max="14" width="8.625" style="2" customWidth="1"/>
    <col min="15" max="15" width="10.5" style="2" bestFit="1" customWidth="1"/>
    <col min="16" max="17" width="8.625" style="2" customWidth="1"/>
    <col min="18" max="19" width="9.5" style="2" customWidth="1"/>
    <col min="20" max="16384" width="9" style="2"/>
  </cols>
  <sheetData>
    <row r="2" spans="2:20" ht="20.25" x14ac:dyDescent="0.3">
      <c r="B2" s="1" t="s">
        <v>0</v>
      </c>
    </row>
    <row r="4" spans="2:20" x14ac:dyDescent="0.3"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5"/>
      <c r="H4" s="5"/>
      <c r="I4" s="5"/>
      <c r="J4" s="5"/>
      <c r="K4" s="5"/>
      <c r="L4" s="5"/>
      <c r="M4" s="5"/>
      <c r="N4" s="5"/>
      <c r="O4" s="6"/>
      <c r="P4" s="7"/>
      <c r="Q4" s="7"/>
      <c r="R4" s="6"/>
      <c r="S4" s="6"/>
    </row>
    <row r="5" spans="2:20" ht="33" x14ac:dyDescent="0.3">
      <c r="B5" s="8"/>
      <c r="C5" s="8"/>
      <c r="D5" s="8"/>
      <c r="E5" s="8"/>
      <c r="F5" s="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1" t="s">
        <v>15</v>
      </c>
      <c r="P5" s="9" t="s">
        <v>16</v>
      </c>
      <c r="Q5" s="9" t="s">
        <v>17</v>
      </c>
      <c r="R5" s="9" t="s">
        <v>18</v>
      </c>
      <c r="S5" s="11" t="s">
        <v>15</v>
      </c>
    </row>
    <row r="6" spans="2:20" x14ac:dyDescent="0.3">
      <c r="B6" s="12"/>
      <c r="C6" s="12"/>
      <c r="D6" s="12"/>
      <c r="E6" s="13"/>
      <c r="F6" s="12"/>
      <c r="G6" s="12"/>
      <c r="H6" s="12"/>
      <c r="I6" s="12"/>
      <c r="J6" s="12"/>
      <c r="K6" s="12"/>
      <c r="L6" s="14"/>
      <c r="M6" s="13"/>
      <c r="N6" s="13"/>
      <c r="O6" s="13"/>
      <c r="P6" s="13"/>
      <c r="Q6" s="13"/>
      <c r="R6" s="13"/>
      <c r="S6" s="13"/>
    </row>
    <row r="7" spans="2:20" x14ac:dyDescent="0.3">
      <c r="B7" s="15">
        <f>ROW()-6</f>
        <v>1</v>
      </c>
      <c r="C7" s="15" t="s">
        <v>24</v>
      </c>
      <c r="D7" s="15" t="s">
        <v>19</v>
      </c>
      <c r="E7" s="16">
        <v>390</v>
      </c>
      <c r="F7" s="25">
        <v>1</v>
      </c>
      <c r="G7" s="25">
        <v>13</v>
      </c>
      <c r="H7" s="15">
        <v>10</v>
      </c>
      <c r="I7" s="17">
        <f>[1]회계가공비!$H$112</f>
        <v>74022.651342975209</v>
      </c>
      <c r="J7" s="17">
        <f>40000</f>
        <v>40000</v>
      </c>
      <c r="K7" s="17">
        <f>35*170</f>
        <v>5950</v>
      </c>
      <c r="L7" s="18">
        <v>0.1</v>
      </c>
      <c r="M7" s="16">
        <f>(5/F7*(1+L7)+H7*60/J7)*(K7/3600)*G7</f>
        <v>118.49590277777777</v>
      </c>
      <c r="N7" s="16">
        <f>(5/F7*(1+L7)+H7*60/J7)*(I7/3600)</f>
        <v>113.39858948791895</v>
      </c>
      <c r="O7" s="16">
        <f>SUM(M7:N7)</f>
        <v>231.89449226569673</v>
      </c>
      <c r="P7" s="16">
        <f>SUM(E7,M7:N7)/95%-SUM(E7,M7:N7)</f>
        <v>32.731289066615659</v>
      </c>
      <c r="Q7" s="16">
        <f>170/5</f>
        <v>34</v>
      </c>
      <c r="R7" s="16">
        <f>SUM(O7:P7)</f>
        <v>264.62578133231239</v>
      </c>
      <c r="S7" s="16">
        <f>SUM(E7,O7:Q7)</f>
        <v>688.62578133231239</v>
      </c>
      <c r="T7" s="19"/>
    </row>
    <row r="8" spans="2:20" x14ac:dyDescent="0.3">
      <c r="B8" s="15">
        <f t="shared" ref="B8:B17" si="0">ROW()-6</f>
        <v>2</v>
      </c>
      <c r="C8" s="15" t="s">
        <v>25</v>
      </c>
      <c r="D8" s="15" t="s">
        <v>20</v>
      </c>
      <c r="E8" s="16">
        <v>0</v>
      </c>
      <c r="F8" s="25"/>
      <c r="G8" s="25"/>
      <c r="H8" s="15"/>
      <c r="I8" s="17"/>
      <c r="J8" s="17"/>
      <c r="K8" s="17"/>
      <c r="L8" s="18"/>
      <c r="M8" s="16"/>
      <c r="N8" s="16"/>
      <c r="O8" s="16"/>
      <c r="P8" s="16"/>
      <c r="Q8" s="16"/>
      <c r="R8" s="16"/>
      <c r="S8" s="16"/>
    </row>
    <row r="9" spans="2:20" x14ac:dyDescent="0.3">
      <c r="B9" s="15">
        <f t="shared" si="0"/>
        <v>3</v>
      </c>
      <c r="C9" s="15" t="s">
        <v>26</v>
      </c>
      <c r="D9" s="15" t="s">
        <v>21</v>
      </c>
      <c r="E9" s="16">
        <v>210.8</v>
      </c>
      <c r="F9" s="25">
        <v>1</v>
      </c>
      <c r="G9" s="25">
        <v>13</v>
      </c>
      <c r="H9" s="15">
        <v>10</v>
      </c>
      <c r="I9" s="17">
        <f>[1]회계가공비!$H$112</f>
        <v>74022.651342975209</v>
      </c>
      <c r="J9" s="17">
        <v>40000</v>
      </c>
      <c r="K9" s="17">
        <f t="shared" ref="K9:K12" si="1">35*170</f>
        <v>5950</v>
      </c>
      <c r="L9" s="18">
        <v>0.1</v>
      </c>
      <c r="M9" s="16">
        <f>(5/F9*(1+L9)+H9*60/J9)*(K9/3600)*G9</f>
        <v>118.49590277777777</v>
      </c>
      <c r="N9" s="16">
        <f>(5/F9*(1+L9)+H9*60/J9)*(I9/3600)</f>
        <v>113.39858948791895</v>
      </c>
      <c r="O9" s="16">
        <f t="shared" ref="O9:O12" si="2">SUM(M9:N9)</f>
        <v>231.89449226569673</v>
      </c>
      <c r="P9" s="16">
        <f t="shared" ref="P9:P12" si="3">SUM(E9,M9:N9)/95%-SUM(E9,M9:N9)</f>
        <v>23.299710119247209</v>
      </c>
      <c r="Q9" s="16">
        <f>140/5</f>
        <v>28</v>
      </c>
      <c r="R9" s="16">
        <f>SUM(O9:P9)</f>
        <v>255.19420238494394</v>
      </c>
      <c r="S9" s="16">
        <f>SUM(E9,O9:Q9)</f>
        <v>493.99420238494395</v>
      </c>
    </row>
    <row r="10" spans="2:20" x14ac:dyDescent="0.3">
      <c r="B10" s="15">
        <f t="shared" si="0"/>
        <v>4</v>
      </c>
      <c r="C10" s="15" t="s">
        <v>22</v>
      </c>
      <c r="D10" s="15" t="s">
        <v>19</v>
      </c>
      <c r="E10" s="16">
        <v>125.2</v>
      </c>
      <c r="F10" s="25">
        <v>1</v>
      </c>
      <c r="G10" s="25">
        <v>13</v>
      </c>
      <c r="H10" s="15">
        <v>10</v>
      </c>
      <c r="I10" s="17">
        <f>[1]회계가공비!$H$112</f>
        <v>74022.651342975209</v>
      </c>
      <c r="J10" s="17">
        <v>40000</v>
      </c>
      <c r="K10" s="17">
        <f t="shared" si="1"/>
        <v>5950</v>
      </c>
      <c r="L10" s="18">
        <v>0.1</v>
      </c>
      <c r="M10" s="16">
        <f>(5/F10*(1+L10)+H10*60/J10)*(K10/3600)*G10</f>
        <v>118.49590277777777</v>
      </c>
      <c r="N10" s="16">
        <f>(5/F10*(1+L10)+H10*60/J10)*(I10/3600)</f>
        <v>113.39858948791895</v>
      </c>
      <c r="O10" s="16">
        <f t="shared" si="2"/>
        <v>231.89449226569673</v>
      </c>
      <c r="P10" s="16">
        <f t="shared" si="3"/>
        <v>18.794446961352492</v>
      </c>
      <c r="Q10" s="16">
        <f>170/10</f>
        <v>17</v>
      </c>
      <c r="R10" s="16">
        <f>SUM(O10:P10)</f>
        <v>250.68893922704922</v>
      </c>
      <c r="S10" s="16">
        <f>SUM(E10,O10:Q10)</f>
        <v>392.88893922704921</v>
      </c>
    </row>
    <row r="11" spans="2:20" x14ac:dyDescent="0.3">
      <c r="B11" s="15">
        <f t="shared" si="0"/>
        <v>5</v>
      </c>
      <c r="C11" s="15"/>
      <c r="D11" s="15"/>
      <c r="E11" s="16">
        <v>196.6</v>
      </c>
      <c r="F11" s="25">
        <v>1</v>
      </c>
      <c r="G11" s="25">
        <v>13</v>
      </c>
      <c r="H11" s="15">
        <v>10</v>
      </c>
      <c r="I11" s="17">
        <f>[1]회계가공비!$H$112</f>
        <v>74022.651342975209</v>
      </c>
      <c r="J11" s="17">
        <v>40000</v>
      </c>
      <c r="K11" s="17">
        <f t="shared" si="1"/>
        <v>5950</v>
      </c>
      <c r="L11" s="18">
        <v>0.1</v>
      </c>
      <c r="M11" s="16">
        <f>(5/F11*(1+L11)+H11*60/J11)*(K11/3600)*G11</f>
        <v>118.49590277777777</v>
      </c>
      <c r="N11" s="16">
        <f>(5/F11*(1+L11)+H11*60/J11)*(I11/3600)</f>
        <v>113.39858948791895</v>
      </c>
      <c r="O11" s="16">
        <f t="shared" si="2"/>
        <v>231.89449226569673</v>
      </c>
      <c r="P11" s="16">
        <f t="shared" si="3"/>
        <v>22.552341698194596</v>
      </c>
      <c r="Q11" s="16">
        <f>140/7</f>
        <v>20</v>
      </c>
      <c r="R11" s="16">
        <f>SUM(O11:P11)</f>
        <v>254.44683396389132</v>
      </c>
      <c r="S11" s="16">
        <f>SUM(E11,O11:Q11)</f>
        <v>471.04683396389134</v>
      </c>
    </row>
    <row r="12" spans="2:20" x14ac:dyDescent="0.3">
      <c r="B12" s="15">
        <f t="shared" si="0"/>
        <v>6</v>
      </c>
      <c r="C12" s="15"/>
      <c r="D12" s="15"/>
      <c r="E12" s="16">
        <v>164.4</v>
      </c>
      <c r="F12" s="25">
        <v>1</v>
      </c>
      <c r="G12" s="25">
        <v>13</v>
      </c>
      <c r="H12" s="15">
        <v>10</v>
      </c>
      <c r="I12" s="17">
        <f>[1]회계가공비!$H$112</f>
        <v>74022.651342975209</v>
      </c>
      <c r="J12" s="17">
        <v>40000</v>
      </c>
      <c r="K12" s="17">
        <f t="shared" si="1"/>
        <v>5950</v>
      </c>
      <c r="L12" s="18">
        <v>0.1</v>
      </c>
      <c r="M12" s="16">
        <f>(5/F12*(1+L12)+H12*60/J12)*(K12/3600)*G12</f>
        <v>118.49590277777777</v>
      </c>
      <c r="N12" s="16">
        <f>(5/F12*(1+L12)+H12*60/J12)*(I12/3600)</f>
        <v>113.39858948791895</v>
      </c>
      <c r="O12" s="16">
        <f t="shared" si="2"/>
        <v>231.89449226569673</v>
      </c>
      <c r="P12" s="16">
        <f t="shared" si="3"/>
        <v>20.857604856089324</v>
      </c>
      <c r="Q12" s="16">
        <f>170/10</f>
        <v>17</v>
      </c>
      <c r="R12" s="16">
        <f>SUM(O12:P12)</f>
        <v>252.75209712178605</v>
      </c>
      <c r="S12" s="16">
        <f>SUM(E12,O12:Q12)</f>
        <v>434.15209712178603</v>
      </c>
    </row>
    <row r="13" spans="2:20" x14ac:dyDescent="0.3">
      <c r="B13" s="15">
        <f t="shared" si="0"/>
        <v>7</v>
      </c>
      <c r="C13" s="15"/>
      <c r="D13" s="15"/>
      <c r="E13" s="16">
        <v>0</v>
      </c>
      <c r="F13" s="25"/>
      <c r="G13" s="25"/>
      <c r="H13" s="15"/>
      <c r="I13" s="24">
        <f>I12*24</f>
        <v>1776543.632231405</v>
      </c>
      <c r="J13" s="17"/>
      <c r="K13" s="17"/>
      <c r="L13" s="18"/>
      <c r="M13" s="16"/>
      <c r="N13" s="16"/>
      <c r="O13" s="16"/>
      <c r="P13" s="16"/>
      <c r="Q13" s="16"/>
      <c r="R13" s="16"/>
      <c r="S13" s="16"/>
    </row>
    <row r="14" spans="2:20" x14ac:dyDescent="0.3">
      <c r="B14" s="15">
        <f t="shared" si="0"/>
        <v>8</v>
      </c>
      <c r="C14" s="15"/>
      <c r="D14" s="15"/>
      <c r="E14" s="16">
        <v>0</v>
      </c>
      <c r="F14" s="25"/>
      <c r="G14" s="25"/>
      <c r="H14" s="15"/>
      <c r="I14" s="17"/>
      <c r="J14" s="17"/>
      <c r="K14" s="17"/>
      <c r="L14" s="18"/>
      <c r="M14" s="16"/>
      <c r="N14" s="16"/>
      <c r="O14" s="16"/>
      <c r="P14" s="16"/>
      <c r="Q14" s="16"/>
      <c r="R14" s="16"/>
      <c r="S14" s="16"/>
    </row>
    <row r="15" spans="2:20" x14ac:dyDescent="0.3">
      <c r="B15" s="15">
        <f t="shared" si="0"/>
        <v>9</v>
      </c>
      <c r="C15" s="15"/>
      <c r="D15" s="15"/>
      <c r="E15" s="16">
        <v>0</v>
      </c>
      <c r="F15" s="25"/>
      <c r="G15" s="25"/>
      <c r="H15" s="15"/>
      <c r="I15" s="17"/>
      <c r="J15" s="17"/>
      <c r="K15" s="17"/>
      <c r="L15" s="18"/>
      <c r="M15" s="16"/>
      <c r="N15" s="16"/>
      <c r="O15" s="16"/>
      <c r="P15" s="16"/>
      <c r="Q15" s="16"/>
      <c r="R15" s="16"/>
      <c r="S15" s="16"/>
    </row>
    <row r="16" spans="2:20" x14ac:dyDescent="0.3">
      <c r="B16" s="15">
        <f t="shared" si="0"/>
        <v>10</v>
      </c>
      <c r="C16" s="15"/>
      <c r="D16" s="15"/>
      <c r="E16" s="16">
        <v>0</v>
      </c>
      <c r="F16" s="25"/>
      <c r="G16" s="25"/>
      <c r="H16" s="15"/>
      <c r="I16" s="17"/>
      <c r="J16" s="17"/>
      <c r="K16" s="17"/>
      <c r="L16" s="18"/>
      <c r="M16" s="16"/>
      <c r="N16" s="16"/>
      <c r="O16" s="16"/>
      <c r="P16" s="16"/>
      <c r="Q16" s="16"/>
      <c r="R16" s="16"/>
      <c r="S16" s="16"/>
    </row>
    <row r="17" spans="2:19" x14ac:dyDescent="0.3">
      <c r="B17" s="15">
        <f t="shared" si="0"/>
        <v>11</v>
      </c>
      <c r="C17" s="15"/>
      <c r="D17" s="15"/>
      <c r="E17" s="16">
        <v>0</v>
      </c>
      <c r="F17" s="25"/>
      <c r="G17" s="25"/>
      <c r="H17" s="15"/>
      <c r="I17" s="17"/>
      <c r="J17" s="17"/>
      <c r="K17" s="17"/>
      <c r="L17" s="18"/>
      <c r="M17" s="16"/>
      <c r="N17" s="16"/>
      <c r="O17" s="16"/>
      <c r="P17" s="16"/>
      <c r="Q17" s="16"/>
      <c r="R17" s="16"/>
      <c r="S17" s="16"/>
    </row>
    <row r="18" spans="2:19" x14ac:dyDescent="0.3">
      <c r="B18" s="15">
        <v>12</v>
      </c>
      <c r="C18" s="15" t="s">
        <v>23</v>
      </c>
      <c r="D18" s="15"/>
      <c r="E18" s="16">
        <v>1109.8666666666666</v>
      </c>
      <c r="F18" s="15">
        <v>1</v>
      </c>
      <c r="G18" s="15">
        <v>13</v>
      </c>
      <c r="H18" s="15">
        <v>10</v>
      </c>
      <c r="I18" s="17">
        <f>[1]회계가공비!$H$112</f>
        <v>74022.651342975209</v>
      </c>
      <c r="J18" s="17">
        <f>J12</f>
        <v>40000</v>
      </c>
      <c r="K18" s="17">
        <f>35*170</f>
        <v>5950</v>
      </c>
      <c r="L18" s="18">
        <f>L12</f>
        <v>0.1</v>
      </c>
      <c r="M18" s="16">
        <f>(5/F18*(1+L18)+H18*60/J18)*(K18/3600)*G18</f>
        <v>118.49590277777777</v>
      </c>
      <c r="N18" s="16">
        <f>(5/F18*(1+L18)+H18*60/J18)*(I18/3600)</f>
        <v>113.39858948791895</v>
      </c>
      <c r="O18" s="16">
        <f t="shared" ref="O18" si="4">SUM(M18:N18)</f>
        <v>231.89449226569673</v>
      </c>
      <c r="P18" s="16">
        <f>SUM(E18,M18:N18)/95%-SUM(E18,M18:N18)</f>
        <v>70.619008364861202</v>
      </c>
      <c r="Q18" s="16">
        <f>190/5</f>
        <v>38</v>
      </c>
      <c r="R18" s="16">
        <f t="shared" ref="R18" si="5">SUM(O18:P18)</f>
        <v>302.51350063055793</v>
      </c>
      <c r="S18" s="16">
        <f>SUM(E18,O18:Q18)</f>
        <v>1450.3801672972245</v>
      </c>
    </row>
    <row r="20" spans="2:19" x14ac:dyDescent="0.3">
      <c r="S20" s="20"/>
    </row>
    <row r="21" spans="2:19" x14ac:dyDescent="0.3">
      <c r="I21" s="21"/>
      <c r="J21" s="21"/>
      <c r="K21" s="21"/>
      <c r="L21" s="21"/>
      <c r="M21" s="21"/>
      <c r="N21" s="21"/>
      <c r="O21" s="21"/>
      <c r="P21" s="21"/>
    </row>
    <row r="22" spans="2:19" x14ac:dyDescent="0.3">
      <c r="I22" s="21"/>
      <c r="J22" s="21"/>
      <c r="K22" s="21"/>
      <c r="L22" s="21"/>
      <c r="M22" s="21"/>
      <c r="N22" s="21"/>
      <c r="O22" s="21"/>
      <c r="P22" s="21"/>
      <c r="S22" s="20"/>
    </row>
    <row r="23" spans="2:19" x14ac:dyDescent="0.3">
      <c r="I23" s="22"/>
      <c r="J23" s="22"/>
      <c r="K23" s="22"/>
      <c r="L23" s="22"/>
      <c r="M23" s="23"/>
      <c r="N23" s="21"/>
      <c r="O23" s="21"/>
      <c r="P23" s="21"/>
    </row>
    <row r="24" spans="2:19" x14ac:dyDescent="0.3">
      <c r="I24" s="21"/>
      <c r="J24" s="21"/>
      <c r="K24" s="21"/>
      <c r="L24" s="21"/>
      <c r="M24" s="21"/>
      <c r="N24" s="21"/>
      <c r="O24" s="21"/>
      <c r="P24" s="21"/>
      <c r="S24" s="19"/>
    </row>
    <row r="25" spans="2:19" x14ac:dyDescent="0.3">
      <c r="I25" s="22"/>
      <c r="J25" s="21"/>
      <c r="K25" s="22"/>
      <c r="L25" s="21"/>
      <c r="M25" s="21"/>
      <c r="N25" s="21"/>
      <c r="O25" s="21"/>
      <c r="P25" s="21"/>
    </row>
    <row r="26" spans="2:19" x14ac:dyDescent="0.3">
      <c r="I26" s="21"/>
      <c r="J26" s="21"/>
      <c r="K26" s="21"/>
      <c r="L26" s="21"/>
      <c r="M26" s="21"/>
      <c r="N26" s="21"/>
      <c r="O26" s="21"/>
      <c r="P26" s="21"/>
    </row>
  </sheetData>
  <mergeCells count="4">
    <mergeCell ref="B4:B5"/>
    <mergeCell ref="C4:C5"/>
    <mergeCell ref="D4:D5"/>
    <mergeCell ref="E4:E5"/>
  </mergeCells>
  <phoneticPr fontId="3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코팅검토(내부)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윤창범</dc:creator>
  <cp:lastModifiedBy>윤창범</cp:lastModifiedBy>
  <dcterms:created xsi:type="dcterms:W3CDTF">2019-05-07T07:01:35Z</dcterms:created>
  <dcterms:modified xsi:type="dcterms:W3CDTF">2019-05-07T07:57:01Z</dcterms:modified>
</cp:coreProperties>
</file>